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1" sheetId="1" r:id="rId1"/>
  </sheets>
  <calcPr calcId="145621"/>
</workbook>
</file>

<file path=xl/calcChain.xml><?xml version="1.0" encoding="utf-8"?>
<calcChain xmlns="http://schemas.openxmlformats.org/spreadsheetml/2006/main">
  <c r="BA37" i="1" l="1"/>
  <c r="AU37" i="1"/>
  <c r="BA36" i="1"/>
  <c r="AU36" i="1"/>
  <c r="BS35" i="1"/>
  <c r="AN35" i="1"/>
  <c r="AG35" i="1"/>
  <c r="Z35" i="1"/>
  <c r="BA35" i="1" s="1"/>
  <c r="S35" i="1"/>
  <c r="AU35" i="1" s="1"/>
  <c r="L35" i="1"/>
  <c r="BA34" i="1"/>
  <c r="AU34" i="1"/>
  <c r="AN34" i="1"/>
  <c r="AN32" i="1" s="1"/>
  <c r="BA33" i="1"/>
  <c r="AU33" i="1"/>
  <c r="AN33" i="1"/>
  <c r="BS32" i="1"/>
  <c r="AG32" i="1"/>
  <c r="Z32" i="1"/>
  <c r="BA32" i="1" s="1"/>
  <c r="S32" i="1"/>
  <c r="AU32" i="1" s="1"/>
  <c r="L32" i="1"/>
  <c r="AN31" i="1"/>
  <c r="AN29" i="1" s="1"/>
  <c r="BA30" i="1"/>
  <c r="AU30" i="1"/>
  <c r="AN30" i="1"/>
  <c r="BS29" i="1"/>
  <c r="AG29" i="1"/>
  <c r="Z29" i="1"/>
  <c r="BA29" i="1" s="1"/>
  <c r="S29" i="1"/>
  <c r="AU29" i="1" s="1"/>
  <c r="L29" i="1"/>
  <c r="AU28" i="1"/>
  <c r="AN28" i="1"/>
  <c r="BA27" i="1"/>
  <c r="AN27" i="1"/>
  <c r="BS26" i="1"/>
  <c r="AN26" i="1"/>
  <c r="AG26" i="1"/>
  <c r="Z26" i="1"/>
  <c r="AU26" i="1" s="1"/>
  <c r="S26" i="1"/>
  <c r="L26" i="1"/>
  <c r="BA25" i="1"/>
  <c r="AU25" i="1"/>
  <c r="AN25" i="1"/>
  <c r="BA24" i="1"/>
  <c r="AU24" i="1"/>
  <c r="AN24" i="1"/>
  <c r="AN7" i="1" s="1"/>
  <c r="AN6" i="1" s="1"/>
  <c r="BA23" i="1"/>
  <c r="AU23" i="1"/>
  <c r="BA22" i="1"/>
  <c r="AU22" i="1"/>
  <c r="BS21" i="1"/>
  <c r="AN21" i="1"/>
  <c r="AG21" i="1"/>
  <c r="Z21" i="1"/>
  <c r="BA21" i="1" s="1"/>
  <c r="S21" i="1"/>
  <c r="L21" i="1"/>
  <c r="BA20" i="1"/>
  <c r="AU20" i="1"/>
  <c r="AN20" i="1"/>
  <c r="BA19" i="1"/>
  <c r="AU19" i="1"/>
  <c r="BA18" i="1"/>
  <c r="AU18" i="1"/>
  <c r="BS17" i="1"/>
  <c r="AN17" i="1"/>
  <c r="AG17" i="1"/>
  <c r="Z17" i="1"/>
  <c r="BA17" i="1" s="1"/>
  <c r="S17" i="1"/>
  <c r="AU17" i="1" s="1"/>
  <c r="L17" i="1"/>
  <c r="BS16" i="1"/>
  <c r="AN16" i="1"/>
  <c r="AG16" i="1"/>
  <c r="Z16" i="1"/>
  <c r="BA16" i="1" s="1"/>
  <c r="S16" i="1"/>
  <c r="AU16" i="1" s="1"/>
  <c r="L16" i="1"/>
  <c r="BA15" i="1"/>
  <c r="AU15" i="1"/>
  <c r="BA14" i="1"/>
  <c r="AU14" i="1"/>
  <c r="BS13" i="1"/>
  <c r="AN13" i="1"/>
  <c r="AG13" i="1"/>
  <c r="Z13" i="1"/>
  <c r="BA13" i="1" s="1"/>
  <c r="S13" i="1"/>
  <c r="AU13" i="1" s="1"/>
  <c r="L13" i="1"/>
  <c r="BA12" i="1"/>
  <c r="AU12" i="1"/>
  <c r="BA11" i="1"/>
  <c r="AU11" i="1"/>
  <c r="BS10" i="1"/>
  <c r="AN10" i="1"/>
  <c r="AG10" i="1"/>
  <c r="Z10" i="1"/>
  <c r="BA10" i="1" s="1"/>
  <c r="S10" i="1"/>
  <c r="AU10" i="1" s="1"/>
  <c r="L10" i="1"/>
  <c r="BS9" i="1"/>
  <c r="AN9" i="1"/>
  <c r="AG9" i="1"/>
  <c r="Z9" i="1"/>
  <c r="BA9" i="1" s="1"/>
  <c r="S9" i="1"/>
  <c r="AU9" i="1" s="1"/>
  <c r="L9" i="1"/>
  <c r="AN8" i="1"/>
  <c r="AG8" i="1"/>
  <c r="Z8" i="1"/>
  <c r="AU8" i="1" s="1"/>
  <c r="S8" i="1"/>
  <c r="L8" i="1"/>
  <c r="BS7" i="1"/>
  <c r="AG7" i="1"/>
  <c r="Z7" i="1"/>
  <c r="AU7" i="1" s="1"/>
  <c r="S7" i="1"/>
  <c r="L7" i="1"/>
  <c r="L6" i="1" s="1"/>
  <c r="AG6" i="1"/>
  <c r="S6" i="1"/>
  <c r="BA26" i="1" l="1"/>
  <c r="Z6" i="1"/>
  <c r="AU21" i="1"/>
  <c r="BA7" i="1"/>
  <c r="BA8" i="1"/>
  <c r="BA6" i="1" l="1"/>
  <c r="AU6" i="1"/>
</calcChain>
</file>

<file path=xl/sharedStrings.xml><?xml version="1.0" encoding="utf-8"?>
<sst xmlns="http://schemas.openxmlformats.org/spreadsheetml/2006/main" count="64" uniqueCount="36">
  <si>
    <t>予　　算　　額</t>
    <rPh sb="0" eb="1">
      <t>ヨ</t>
    </rPh>
    <rPh sb="3" eb="4">
      <t>サン</t>
    </rPh>
    <rPh sb="6" eb="7">
      <t>ガク</t>
    </rPh>
    <phoneticPr fontId="2"/>
  </si>
  <si>
    <t>調　　定　　額</t>
    <rPh sb="0" eb="1">
      <t>チョウ</t>
    </rPh>
    <rPh sb="3" eb="4">
      <t>サダム</t>
    </rPh>
    <rPh sb="6" eb="7">
      <t>ガク</t>
    </rPh>
    <phoneticPr fontId="2"/>
  </si>
  <si>
    <t>収　入　済　額</t>
    <rPh sb="0" eb="1">
      <t>オサム</t>
    </rPh>
    <rPh sb="2" eb="3">
      <t>イリ</t>
    </rPh>
    <rPh sb="4" eb="5">
      <t>スミ</t>
    </rPh>
    <rPh sb="6" eb="7">
      <t>ガク</t>
    </rPh>
    <phoneticPr fontId="2"/>
  </si>
  <si>
    <t>総計</t>
  </si>
  <si>
    <t>現年度</t>
  </si>
  <si>
    <t>滞納繰越分</t>
  </si>
  <si>
    <t>市民税</t>
  </si>
  <si>
    <t xml:space="preserve">   計</t>
  </si>
  <si>
    <t xml:space="preserve">   現</t>
  </si>
  <si>
    <t xml:space="preserve">   繰</t>
  </si>
  <si>
    <t>固定資産税</t>
  </si>
  <si>
    <t xml:space="preserve">軽自動車税  </t>
  </si>
  <si>
    <t>市たばこ税</t>
  </si>
  <si>
    <t>鉱産税</t>
  </si>
  <si>
    <t xml:space="preserve">特別土地保有税　  </t>
  </si>
  <si>
    <t>入湯税</t>
  </si>
  <si>
    <t>　 計</t>
  </si>
  <si>
    <t>事業所税</t>
  </si>
  <si>
    <t>都市計画税</t>
  </si>
  <si>
    <t>個人</t>
    <rPh sb="0" eb="2">
      <t>コジン</t>
    </rPh>
    <phoneticPr fontId="2"/>
  </si>
  <si>
    <t>法人</t>
    <rPh sb="0" eb="2">
      <t>ホウジン</t>
    </rPh>
    <phoneticPr fontId="2"/>
  </si>
  <si>
    <t>不  納  欠  損  額</t>
    <rPh sb="0" eb="1">
      <t>フ</t>
    </rPh>
    <rPh sb="3" eb="4">
      <t>ノウ</t>
    </rPh>
    <rPh sb="6" eb="7">
      <t>ケツ</t>
    </rPh>
    <rPh sb="9" eb="10">
      <t>ソン</t>
    </rPh>
    <rPh sb="12" eb="13">
      <t>ガク</t>
    </rPh>
    <phoneticPr fontId="2"/>
  </si>
  <si>
    <t>収入未済額</t>
  </si>
  <si>
    <t>収入率(％)</t>
  </si>
  <si>
    <t>前年同期(％)</t>
  </si>
  <si>
    <t>収入済額中過誤　　　　納金未還付金</t>
  </si>
  <si>
    <t>対調定</t>
  </si>
  <si>
    <t>対予算</t>
  </si>
  <si>
    <t>資料：総務部収納課</t>
    <rPh sb="3" eb="5">
      <t>ソウム</t>
    </rPh>
    <rPh sb="5" eb="6">
      <t>ブ</t>
    </rPh>
    <rPh sb="6" eb="8">
      <t>シュウノウ</t>
    </rPh>
    <phoneticPr fontId="2"/>
  </si>
  <si>
    <t>　</t>
    <phoneticPr fontId="2"/>
  </si>
  <si>
    <t xml:space="preserve"> </t>
    <phoneticPr fontId="2"/>
  </si>
  <si>
    <t>区　　　　分</t>
    <rPh sb="0" eb="1">
      <t>ク</t>
    </rPh>
    <rPh sb="5" eb="6">
      <t>ブン</t>
    </rPh>
    <phoneticPr fontId="2"/>
  </si>
  <si>
    <t>Ｏ - １  市税収入状況</t>
    <rPh sb="7" eb="9">
      <t>シゼイ</t>
    </rPh>
    <rPh sb="9" eb="11">
      <t>シュウニュウ</t>
    </rPh>
    <rPh sb="11" eb="13">
      <t>ジョウキョウ</t>
    </rPh>
    <phoneticPr fontId="2"/>
  </si>
  <si>
    <t>平成29年5月31日現在（単位：円）</t>
    <phoneticPr fontId="2"/>
  </si>
  <si>
    <t>　注）表中「現」とは平成28年度課税分をいい、「繰」とは滞納繰越分をいう。</t>
    <rPh sb="1" eb="2">
      <t>チュウ</t>
    </rPh>
    <rPh sb="3" eb="4">
      <t>ヒョウ</t>
    </rPh>
    <rPh sb="4" eb="5">
      <t>チュウ</t>
    </rPh>
    <rPh sb="6" eb="7">
      <t>ゲン</t>
    </rPh>
    <rPh sb="10" eb="12">
      <t>ヘイセイ</t>
    </rPh>
    <rPh sb="14" eb="16">
      <t>ネンド</t>
    </rPh>
    <rPh sb="16" eb="18">
      <t>カゼイ</t>
    </rPh>
    <rPh sb="18" eb="19">
      <t>ブン</t>
    </rPh>
    <rPh sb="24" eb="25">
      <t>ク</t>
    </rPh>
    <rPh sb="28" eb="30">
      <t>タイノウ</t>
    </rPh>
    <rPh sb="30" eb="32">
      <t>クリコシ</t>
    </rPh>
    <rPh sb="32" eb="33">
      <t>ブン</t>
    </rPh>
    <phoneticPr fontId="2"/>
  </si>
  <si>
    <t>交 納 付 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</si>
</sst>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0" xfId="0" applyAlignment="1"/>
    <xf numFmtId="41" fontId="9" fillId="0" borderId="0" xfId="0" applyNumberFormat="1" applyFont="1" applyAlignment="1"/>
    <xf numFmtId="41" fontId="9" fillId="0" borderId="14" xfId="0" applyNumberFormat="1" applyFont="1" applyBorder="1" applyAlignment="1"/>
    <xf numFmtId="41" fontId="9" fillId="0" borderId="3" xfId="0" applyNumberFormat="1" applyFont="1" applyBorder="1" applyAlignment="1"/>
    <xf numFmtId="41" fontId="9" fillId="0" borderId="4" xfId="0" applyNumberFormat="1" applyFont="1" applyBorder="1" applyAlignment="1"/>
    <xf numFmtId="176" fontId="9" fillId="0" borderId="0" xfId="0" applyNumberFormat="1" applyFont="1" applyAlignment="1"/>
    <xf numFmtId="176" fontId="9" fillId="0" borderId="1" xfId="0" applyNumberFormat="1" applyFont="1" applyBorder="1" applyAlignment="1"/>
    <xf numFmtId="176" fontId="9" fillId="0" borderId="3" xfId="0" applyNumberFormat="1" applyFont="1" applyBorder="1" applyAlignment="1"/>
    <xf numFmtId="41" fontId="9" fillId="0" borderId="1" xfId="0" applyNumberFormat="1" applyFont="1" applyBorder="1" applyAlignment="1"/>
    <xf numFmtId="43" fontId="9" fillId="0" borderId="14" xfId="0" applyNumberFormat="1" applyFont="1" applyBorder="1" applyAlignment="1"/>
    <xf numFmtId="43" fontId="9" fillId="0" borderId="0" xfId="0" applyNumberFormat="1" applyFont="1" applyAlignment="1"/>
    <xf numFmtId="43" fontId="9" fillId="0" borderId="3" xfId="0" applyNumberFormat="1" applyFont="1" applyBorder="1" applyAlignment="1"/>
    <xf numFmtId="176" fontId="9" fillId="0" borderId="4" xfId="0" applyNumberFormat="1" applyFont="1" applyBorder="1" applyAlignment="1"/>
    <xf numFmtId="176" fontId="9" fillId="0" borderId="14" xfId="0" applyNumberFormat="1" applyFont="1" applyBorder="1" applyAlignment="1"/>
    <xf numFmtId="176" fontId="9" fillId="0" borderId="0" xfId="0" applyNumberFormat="1" applyFont="1" applyBorder="1" applyAlignment="1"/>
    <xf numFmtId="41" fontId="9" fillId="0" borderId="0" xfId="0" applyNumberFormat="1" applyFont="1" applyBorder="1" applyAlignment="1"/>
    <xf numFmtId="41" fontId="9" fillId="0" borderId="3" xfId="0" applyNumberFormat="1" applyFont="1" applyFill="1" applyBorder="1" applyAlignment="1"/>
    <xf numFmtId="41" fontId="9" fillId="0" borderId="9" xfId="0" applyNumberFormat="1" applyFont="1" applyBorder="1" applyAlignment="1"/>
    <xf numFmtId="41" fontId="9" fillId="0" borderId="7" xfId="0" applyNumberFormat="1" applyFont="1" applyBorder="1" applyAlignment="1"/>
    <xf numFmtId="41" fontId="9" fillId="0" borderId="6" xfId="0" applyNumberFormat="1" applyFont="1" applyBorder="1" applyAlignment="1"/>
    <xf numFmtId="0" fontId="7" fillId="0" borderId="0" xfId="0" applyFont="1" applyAlignment="1"/>
    <xf numFmtId="0" fontId="8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/>
    <xf numFmtId="0" fontId="8" fillId="0" borderId="2" xfId="0" applyFont="1" applyBorder="1" applyAlignment="1"/>
    <xf numFmtId="0" fontId="3" fillId="0" borderId="3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41" fontId="9" fillId="0" borderId="8" xfId="0" applyNumberFormat="1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1" fontId="9" fillId="0" borderId="15" xfId="0" applyNumberFormat="1" applyFont="1" applyBorder="1" applyAlignment="1"/>
    <xf numFmtId="43" fontId="9" fillId="0" borderId="0" xfId="0" applyNumberFormat="1" applyFont="1" applyBorder="1" applyAlignment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1"/>
  <sheetViews>
    <sheetView tabSelected="1" zoomScaleNormal="100" workbookViewId="0">
      <selection sqref="A1:AC2"/>
    </sheetView>
  </sheetViews>
  <sheetFormatPr defaultColWidth="2.25" defaultRowHeight="13.5" x14ac:dyDescent="0.15"/>
  <sheetData>
    <row r="1" spans="1:79" ht="13.5" customHeight="1" x14ac:dyDescent="0.1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1"/>
      <c r="AE1" s="1"/>
      <c r="AF1" s="1"/>
      <c r="AG1" s="1"/>
      <c r="AH1" s="1"/>
      <c r="AI1" s="1"/>
      <c r="AJ1" s="1"/>
      <c r="AK1" s="1"/>
      <c r="AL1" s="1"/>
    </row>
    <row r="2" spans="1:79" ht="13.5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1"/>
      <c r="AE2" s="1"/>
      <c r="AF2" s="1"/>
      <c r="AG2" s="1"/>
      <c r="AH2" s="1"/>
      <c r="AI2" s="1"/>
      <c r="AJ2" s="1"/>
      <c r="AK2" s="1"/>
      <c r="AL2" s="1"/>
    </row>
    <row r="3" spans="1:79" ht="15" customHeight="1" thickBot="1" x14ac:dyDescent="0.2">
      <c r="A3" s="9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1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60" t="s">
        <v>33</v>
      </c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12"/>
    </row>
    <row r="4" spans="1:79" ht="21" customHeight="1" x14ac:dyDescent="0.15">
      <c r="A4" s="34" t="s">
        <v>31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56" t="s">
        <v>0</v>
      </c>
      <c r="M4" s="34"/>
      <c r="N4" s="34"/>
      <c r="O4" s="34"/>
      <c r="P4" s="34"/>
      <c r="Q4" s="34"/>
      <c r="R4" s="34"/>
      <c r="S4" s="56" t="s">
        <v>1</v>
      </c>
      <c r="T4" s="34"/>
      <c r="U4" s="34"/>
      <c r="V4" s="34"/>
      <c r="W4" s="34"/>
      <c r="X4" s="34"/>
      <c r="Y4" s="34"/>
      <c r="Z4" s="56" t="s">
        <v>2</v>
      </c>
      <c r="AA4" s="34"/>
      <c r="AB4" s="34"/>
      <c r="AC4" s="34"/>
      <c r="AD4" s="34"/>
      <c r="AE4" s="34"/>
      <c r="AF4" s="34"/>
      <c r="AG4" s="56" t="s">
        <v>21</v>
      </c>
      <c r="AH4" s="34"/>
      <c r="AI4" s="34"/>
      <c r="AJ4" s="34"/>
      <c r="AK4" s="34"/>
      <c r="AL4" s="34"/>
      <c r="AM4" s="35"/>
      <c r="AN4" s="34" t="s">
        <v>22</v>
      </c>
      <c r="AO4" s="34"/>
      <c r="AP4" s="34"/>
      <c r="AQ4" s="34"/>
      <c r="AR4" s="34"/>
      <c r="AS4" s="34"/>
      <c r="AT4" s="35"/>
      <c r="AU4" s="53" t="s">
        <v>23</v>
      </c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5"/>
      <c r="BG4" s="53" t="s">
        <v>24</v>
      </c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5"/>
      <c r="BS4" s="64" t="s">
        <v>25</v>
      </c>
      <c r="BT4" s="65"/>
      <c r="BU4" s="65"/>
      <c r="BV4" s="65"/>
      <c r="BW4" s="65"/>
      <c r="BX4" s="65"/>
      <c r="BY4" s="65"/>
      <c r="BZ4" s="65"/>
    </row>
    <row r="5" spans="1:79" ht="21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M5" s="36"/>
      <c r="N5" s="36"/>
      <c r="O5" s="36"/>
      <c r="P5" s="36"/>
      <c r="Q5" s="36"/>
      <c r="R5" s="36"/>
      <c r="S5" s="38"/>
      <c r="T5" s="36"/>
      <c r="U5" s="36"/>
      <c r="V5" s="36"/>
      <c r="W5" s="36"/>
      <c r="X5" s="36"/>
      <c r="Y5" s="36"/>
      <c r="Z5" s="38"/>
      <c r="AA5" s="36"/>
      <c r="AB5" s="36"/>
      <c r="AC5" s="36"/>
      <c r="AD5" s="36"/>
      <c r="AE5" s="36"/>
      <c r="AF5" s="36"/>
      <c r="AG5" s="38"/>
      <c r="AH5" s="36"/>
      <c r="AI5" s="36"/>
      <c r="AJ5" s="36"/>
      <c r="AK5" s="36"/>
      <c r="AL5" s="36"/>
      <c r="AM5" s="37"/>
      <c r="AN5" s="36"/>
      <c r="AO5" s="36"/>
      <c r="AP5" s="36"/>
      <c r="AQ5" s="36"/>
      <c r="AR5" s="36"/>
      <c r="AS5" s="36"/>
      <c r="AT5" s="37"/>
      <c r="AU5" s="38" t="s">
        <v>26</v>
      </c>
      <c r="AV5" s="36"/>
      <c r="AW5" s="36"/>
      <c r="AX5" s="36"/>
      <c r="AY5" s="36"/>
      <c r="AZ5" s="36"/>
      <c r="BA5" s="38" t="s">
        <v>27</v>
      </c>
      <c r="BB5" s="36"/>
      <c r="BC5" s="36"/>
      <c r="BD5" s="36"/>
      <c r="BE5" s="36"/>
      <c r="BF5" s="37"/>
      <c r="BG5" s="38" t="s">
        <v>26</v>
      </c>
      <c r="BH5" s="36"/>
      <c r="BI5" s="36"/>
      <c r="BJ5" s="36"/>
      <c r="BK5" s="36"/>
      <c r="BL5" s="36"/>
      <c r="BM5" s="50" t="s">
        <v>27</v>
      </c>
      <c r="BN5" s="51"/>
      <c r="BO5" s="51"/>
      <c r="BP5" s="51"/>
      <c r="BQ5" s="51"/>
      <c r="BR5" s="52"/>
      <c r="BS5" s="66"/>
      <c r="BT5" s="67"/>
      <c r="BU5" s="67"/>
      <c r="BV5" s="67"/>
      <c r="BW5" s="67"/>
      <c r="BX5" s="67"/>
      <c r="BY5" s="67"/>
      <c r="BZ5" s="67"/>
    </row>
    <row r="6" spans="1:79" ht="21" customHeight="1" x14ac:dyDescent="0.15">
      <c r="A6" s="42" t="s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58">
        <f>+L7+L8</f>
        <v>49414040000</v>
      </c>
      <c r="M6" s="14"/>
      <c r="N6" s="14"/>
      <c r="O6" s="14"/>
      <c r="P6" s="14"/>
      <c r="Q6" s="14"/>
      <c r="R6" s="14"/>
      <c r="S6" s="14">
        <f t="shared" ref="S6" si="0">+S7+S8</f>
        <v>52372978811</v>
      </c>
      <c r="T6" s="14"/>
      <c r="U6" s="14"/>
      <c r="V6" s="14"/>
      <c r="W6" s="14"/>
      <c r="X6" s="14"/>
      <c r="Y6" s="14"/>
      <c r="Z6" s="14">
        <f t="shared" ref="Z6" si="1">+Z7+Z8</f>
        <v>49804179429</v>
      </c>
      <c r="AA6" s="14"/>
      <c r="AB6" s="14"/>
      <c r="AC6" s="14"/>
      <c r="AD6" s="14"/>
      <c r="AE6" s="14"/>
      <c r="AF6" s="14"/>
      <c r="AG6" s="14">
        <f t="shared" ref="AG6" si="2">+AG7+AG8</f>
        <v>135568454</v>
      </c>
      <c r="AH6" s="14"/>
      <c r="AI6" s="14"/>
      <c r="AJ6" s="14"/>
      <c r="AK6" s="14"/>
      <c r="AL6" s="14"/>
      <c r="AM6" s="14"/>
      <c r="AN6" s="14">
        <f t="shared" ref="AN6" si="3">+AN7+AN8</f>
        <v>2488762068</v>
      </c>
      <c r="AO6" s="14"/>
      <c r="AP6" s="14"/>
      <c r="AQ6" s="14"/>
      <c r="AR6" s="14"/>
      <c r="AS6" s="14"/>
      <c r="AT6" s="14"/>
      <c r="AU6" s="21">
        <f>+Z6/S6*100</f>
        <v>95.095181827884744</v>
      </c>
      <c r="AV6" s="21"/>
      <c r="AW6" s="21"/>
      <c r="AX6" s="21"/>
      <c r="AY6" s="21"/>
      <c r="AZ6" s="21"/>
      <c r="BA6" s="21">
        <f>+Z6/L6*100</f>
        <v>100.78953153597641</v>
      </c>
      <c r="BB6" s="21"/>
      <c r="BC6" s="21"/>
      <c r="BD6" s="21"/>
      <c r="BE6" s="21"/>
      <c r="BF6" s="21"/>
      <c r="BG6" s="21">
        <v>95</v>
      </c>
      <c r="BH6" s="21"/>
      <c r="BI6" s="21"/>
      <c r="BJ6" s="21"/>
      <c r="BK6" s="21"/>
      <c r="BL6" s="21"/>
      <c r="BM6" s="21">
        <v>100.8</v>
      </c>
      <c r="BN6" s="21"/>
      <c r="BO6" s="21"/>
      <c r="BP6" s="21"/>
      <c r="BQ6" s="21"/>
      <c r="BR6" s="21"/>
      <c r="BS6" s="14">
        <v>55531140</v>
      </c>
      <c r="BT6" s="14"/>
      <c r="BU6" s="14"/>
      <c r="BV6" s="14"/>
      <c r="BW6" s="14"/>
      <c r="BX6" s="14"/>
      <c r="BY6" s="14"/>
      <c r="BZ6" s="14"/>
    </row>
    <row r="7" spans="1:79" ht="21" customHeight="1" x14ac:dyDescent="0.15">
      <c r="A7" s="42" t="s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30">
        <f>+L11+L14+L18+L20+L22+L24+L25+L27+L30+L33+L36</f>
        <v>48894040000</v>
      </c>
      <c r="M7" s="27"/>
      <c r="N7" s="27"/>
      <c r="O7" s="27"/>
      <c r="P7" s="27"/>
      <c r="Q7" s="27"/>
      <c r="R7" s="27"/>
      <c r="S7" s="27">
        <f t="shared" ref="S7" si="4">+S11+S14+S18+S20+S22+S24+S25+S27+S30+S33+S36</f>
        <v>49860204578</v>
      </c>
      <c r="T7" s="27"/>
      <c r="U7" s="27"/>
      <c r="V7" s="27"/>
      <c r="W7" s="27"/>
      <c r="X7" s="27"/>
      <c r="Y7" s="27"/>
      <c r="Z7" s="27">
        <f t="shared" ref="Z7" si="5">+Z11+Z14+Z18+Z20+Z22+Z24+Z25+Z27+Z30+Z33+Z36</f>
        <v>49298892708</v>
      </c>
      <c r="AA7" s="27"/>
      <c r="AB7" s="27"/>
      <c r="AC7" s="27"/>
      <c r="AD7" s="27"/>
      <c r="AE7" s="27"/>
      <c r="AF7" s="27"/>
      <c r="AG7" s="27">
        <f t="shared" ref="AG7" si="6">+AG11+AG14+AG18+AG20+AG22+AG24+AG25+AG27+AG30+AG33+AG36</f>
        <v>0</v>
      </c>
      <c r="AH7" s="27"/>
      <c r="AI7" s="27"/>
      <c r="AJ7" s="27"/>
      <c r="AK7" s="27"/>
      <c r="AL7" s="27"/>
      <c r="AM7" s="27"/>
      <c r="AN7" s="27">
        <f t="shared" ref="AN7" si="7">+AN11+AN14+AN18+AN20+AN22+AN24+AN25+AN27+AN30+AN33+AN36</f>
        <v>616198393</v>
      </c>
      <c r="AO7" s="27"/>
      <c r="AP7" s="27"/>
      <c r="AQ7" s="27"/>
      <c r="AR7" s="27"/>
      <c r="AS7" s="27"/>
      <c r="AT7" s="27"/>
      <c r="AU7" s="59">
        <f t="shared" ref="AU7:AU37" si="8">+Z7/S7*100</f>
        <v>98.8742287065391</v>
      </c>
      <c r="AV7" s="59"/>
      <c r="AW7" s="59"/>
      <c r="AX7" s="59"/>
      <c r="AY7" s="59"/>
      <c r="AZ7" s="59"/>
      <c r="BA7" s="59">
        <f t="shared" ref="BA7:BA8" si="9">+Z7/L7*100</f>
        <v>100.82802056856008</v>
      </c>
      <c r="BB7" s="59"/>
      <c r="BC7" s="59"/>
      <c r="BD7" s="59"/>
      <c r="BE7" s="59"/>
      <c r="BF7" s="59"/>
      <c r="BG7" s="22">
        <v>98.8</v>
      </c>
      <c r="BH7" s="22"/>
      <c r="BI7" s="22"/>
      <c r="BJ7" s="22"/>
      <c r="BK7" s="22"/>
      <c r="BL7" s="22"/>
      <c r="BM7" s="22">
        <v>100.8</v>
      </c>
      <c r="BN7" s="22"/>
      <c r="BO7" s="22"/>
      <c r="BP7" s="22"/>
      <c r="BQ7" s="22"/>
      <c r="BR7" s="22"/>
      <c r="BS7" s="13">
        <f>+BS11+BS14+BS18+BS20+BS22+BS24+BS25+BS27+BS30+BS33+BS36</f>
        <v>54886523</v>
      </c>
      <c r="BT7" s="13"/>
      <c r="BU7" s="13"/>
      <c r="BV7" s="13"/>
      <c r="BW7" s="13"/>
      <c r="BX7" s="13"/>
      <c r="BY7" s="13"/>
      <c r="BZ7" s="13"/>
    </row>
    <row r="8" spans="1:79" ht="21" customHeight="1" x14ac:dyDescent="0.15">
      <c r="A8" s="46" t="s">
        <v>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31">
        <f>+L12+L15+L19+L23+L28+L31+L34+L37</f>
        <v>520000000</v>
      </c>
      <c r="M8" s="15"/>
      <c r="N8" s="15"/>
      <c r="O8" s="15"/>
      <c r="P8" s="15"/>
      <c r="Q8" s="15"/>
      <c r="R8" s="15"/>
      <c r="S8" s="15">
        <f t="shared" ref="S8" si="10">+S12+S15+S19+S23+S28+S31+S34+S37</f>
        <v>2512774233</v>
      </c>
      <c r="T8" s="15"/>
      <c r="U8" s="15"/>
      <c r="V8" s="15"/>
      <c r="W8" s="15"/>
      <c r="X8" s="15"/>
      <c r="Y8" s="15"/>
      <c r="Z8" s="15">
        <f t="shared" ref="Z8" si="11">+Z12+Z15+Z19+Z23+Z28+Z31+Z34+Z37</f>
        <v>505286721</v>
      </c>
      <c r="AA8" s="15"/>
      <c r="AB8" s="15"/>
      <c r="AC8" s="15"/>
      <c r="AD8" s="15"/>
      <c r="AE8" s="15"/>
      <c r="AF8" s="15"/>
      <c r="AG8" s="15">
        <f t="shared" ref="AG8" si="12">+AG12+AG15+AG19+AG23+AG28+AG31+AG34+AG37</f>
        <v>135568454</v>
      </c>
      <c r="AH8" s="15"/>
      <c r="AI8" s="15"/>
      <c r="AJ8" s="15"/>
      <c r="AK8" s="15"/>
      <c r="AL8" s="15"/>
      <c r="AM8" s="15"/>
      <c r="AN8" s="15">
        <f t="shared" ref="AN8" si="13">+AN12+AN15+AN19+AN23+AN28+AN31+AN34+AN37</f>
        <v>1872563675</v>
      </c>
      <c r="AO8" s="15"/>
      <c r="AP8" s="15"/>
      <c r="AQ8" s="15"/>
      <c r="AR8" s="15"/>
      <c r="AS8" s="15"/>
      <c r="AT8" s="15"/>
      <c r="AU8" s="23">
        <f t="shared" si="8"/>
        <v>20.108719452950552</v>
      </c>
      <c r="AV8" s="23"/>
      <c r="AW8" s="23"/>
      <c r="AX8" s="23"/>
      <c r="AY8" s="23"/>
      <c r="AZ8" s="23"/>
      <c r="BA8" s="23">
        <f t="shared" si="9"/>
        <v>97.17052326923077</v>
      </c>
      <c r="BB8" s="23"/>
      <c r="BC8" s="23"/>
      <c r="BD8" s="23"/>
      <c r="BE8" s="23"/>
      <c r="BF8" s="23"/>
      <c r="BG8" s="23">
        <v>22.5</v>
      </c>
      <c r="BH8" s="23"/>
      <c r="BI8" s="23"/>
      <c r="BJ8" s="23"/>
      <c r="BK8" s="23"/>
      <c r="BL8" s="23"/>
      <c r="BM8" s="23">
        <v>103.9</v>
      </c>
      <c r="BN8" s="23"/>
      <c r="BO8" s="23"/>
      <c r="BP8" s="23"/>
      <c r="BQ8" s="23"/>
      <c r="BR8" s="23"/>
      <c r="BS8" s="15">
        <v>644617</v>
      </c>
      <c r="BT8" s="15"/>
      <c r="BU8" s="15"/>
      <c r="BV8" s="15"/>
      <c r="BW8" s="15"/>
      <c r="BX8" s="15"/>
      <c r="BY8" s="15"/>
      <c r="BZ8" s="15"/>
    </row>
    <row r="9" spans="1:79" ht="21" customHeight="1" x14ac:dyDescent="0.15">
      <c r="A9" s="42" t="s">
        <v>6</v>
      </c>
      <c r="B9" s="42"/>
      <c r="C9" s="42"/>
      <c r="D9" s="42"/>
      <c r="E9" s="42"/>
      <c r="F9" s="42"/>
      <c r="G9" s="42"/>
      <c r="H9" s="42"/>
      <c r="I9" s="42"/>
      <c r="J9" s="40" t="s">
        <v>7</v>
      </c>
      <c r="K9" s="40"/>
      <c r="L9" s="30">
        <f>+L10+L13</f>
        <v>23023300000</v>
      </c>
      <c r="M9" s="27"/>
      <c r="N9" s="27"/>
      <c r="O9" s="27"/>
      <c r="P9" s="27"/>
      <c r="Q9" s="27"/>
      <c r="R9" s="27"/>
      <c r="S9" s="14">
        <f t="shared" ref="S9" si="14">+S10+S13</f>
        <v>24334900332</v>
      </c>
      <c r="T9" s="14"/>
      <c r="U9" s="14"/>
      <c r="V9" s="14"/>
      <c r="W9" s="14"/>
      <c r="X9" s="14"/>
      <c r="Y9" s="14"/>
      <c r="Z9" s="14">
        <f t="shared" ref="Z9" si="15">+Z10+Z13</f>
        <v>23216466644</v>
      </c>
      <c r="AA9" s="14"/>
      <c r="AB9" s="14"/>
      <c r="AC9" s="14"/>
      <c r="AD9" s="14"/>
      <c r="AE9" s="14"/>
      <c r="AF9" s="14"/>
      <c r="AG9" s="14">
        <f t="shared" ref="AG9" si="16">+AG10+AG13</f>
        <v>74726038</v>
      </c>
      <c r="AH9" s="14"/>
      <c r="AI9" s="14"/>
      <c r="AJ9" s="14"/>
      <c r="AK9" s="14"/>
      <c r="AL9" s="14"/>
      <c r="AM9" s="14"/>
      <c r="AN9" s="14">
        <f t="shared" ref="AN9" si="17">+AN10+AN13</f>
        <v>1096106061</v>
      </c>
      <c r="AO9" s="14"/>
      <c r="AP9" s="14"/>
      <c r="AQ9" s="14"/>
      <c r="AR9" s="14"/>
      <c r="AS9" s="14"/>
      <c r="AT9" s="14"/>
      <c r="AU9" s="25">
        <f t="shared" si="8"/>
        <v>95.403993142600712</v>
      </c>
      <c r="AV9" s="25"/>
      <c r="AW9" s="25"/>
      <c r="AX9" s="25"/>
      <c r="AY9" s="25"/>
      <c r="AZ9" s="25"/>
      <c r="BA9" s="17">
        <f>+Z9/L9*100</f>
        <v>100.83900502534388</v>
      </c>
      <c r="BB9" s="17"/>
      <c r="BC9" s="17"/>
      <c r="BD9" s="17"/>
      <c r="BE9" s="17"/>
      <c r="BF9" s="17"/>
      <c r="BG9" s="17">
        <v>95.2</v>
      </c>
      <c r="BH9" s="17"/>
      <c r="BI9" s="17"/>
      <c r="BJ9" s="17"/>
      <c r="BK9" s="17"/>
      <c r="BL9" s="17"/>
      <c r="BM9" s="17">
        <v>101.1</v>
      </c>
      <c r="BN9" s="17"/>
      <c r="BO9" s="17"/>
      <c r="BP9" s="17"/>
      <c r="BQ9" s="17"/>
      <c r="BR9" s="17"/>
      <c r="BS9" s="13">
        <f>+BS10+BS13</f>
        <v>52398411</v>
      </c>
      <c r="BT9" s="13"/>
      <c r="BU9" s="13"/>
      <c r="BV9" s="13"/>
      <c r="BW9" s="13"/>
      <c r="BX9" s="13"/>
      <c r="BY9" s="13"/>
      <c r="BZ9" s="13"/>
    </row>
    <row r="10" spans="1:79" ht="21" customHeight="1" x14ac:dyDescent="0.15">
      <c r="A10" s="5"/>
      <c r="B10" s="5"/>
      <c r="C10" s="5"/>
      <c r="D10" s="42" t="s">
        <v>19</v>
      </c>
      <c r="E10" s="42"/>
      <c r="F10" s="42"/>
      <c r="G10" s="42"/>
      <c r="H10" s="42"/>
      <c r="I10" s="42"/>
      <c r="J10" s="40" t="s">
        <v>7</v>
      </c>
      <c r="K10" s="40"/>
      <c r="L10" s="30">
        <f>+L11+L12</f>
        <v>20057300000</v>
      </c>
      <c r="M10" s="27"/>
      <c r="N10" s="27"/>
      <c r="O10" s="27"/>
      <c r="P10" s="27"/>
      <c r="Q10" s="27"/>
      <c r="R10" s="27"/>
      <c r="S10" s="27">
        <f t="shared" ref="S10" si="18">+S11+S12</f>
        <v>21250480943</v>
      </c>
      <c r="T10" s="27"/>
      <c r="U10" s="27"/>
      <c r="V10" s="27"/>
      <c r="W10" s="27"/>
      <c r="X10" s="27"/>
      <c r="Y10" s="27"/>
      <c r="Z10" s="27">
        <f t="shared" ref="Z10" si="19">+Z11+Z12</f>
        <v>20138267251</v>
      </c>
      <c r="AA10" s="27"/>
      <c r="AB10" s="27"/>
      <c r="AC10" s="27"/>
      <c r="AD10" s="27"/>
      <c r="AE10" s="27"/>
      <c r="AF10" s="27"/>
      <c r="AG10" s="27">
        <f t="shared" ref="AG10" si="20">+AG11+AG12</f>
        <v>68551403</v>
      </c>
      <c r="AH10" s="27"/>
      <c r="AI10" s="27"/>
      <c r="AJ10" s="27"/>
      <c r="AK10" s="27"/>
      <c r="AL10" s="27"/>
      <c r="AM10" s="27"/>
      <c r="AN10" s="27">
        <f t="shared" ref="AN10" si="21">+AN11+AN12</f>
        <v>1047683275</v>
      </c>
      <c r="AO10" s="27"/>
      <c r="AP10" s="27"/>
      <c r="AQ10" s="27"/>
      <c r="AR10" s="27"/>
      <c r="AS10" s="27"/>
      <c r="AT10" s="27"/>
      <c r="AU10" s="26">
        <f t="shared" si="8"/>
        <v>94.76617166932229</v>
      </c>
      <c r="AV10" s="26"/>
      <c r="AW10" s="26"/>
      <c r="AX10" s="26"/>
      <c r="AY10" s="26"/>
      <c r="AZ10" s="26"/>
      <c r="BA10" s="17">
        <f t="shared" ref="BA10:BA37" si="22">+Z10/L10*100</f>
        <v>100.40367971262334</v>
      </c>
      <c r="BB10" s="17"/>
      <c r="BC10" s="17"/>
      <c r="BD10" s="17"/>
      <c r="BE10" s="17"/>
      <c r="BF10" s="17"/>
      <c r="BG10" s="17">
        <v>94.6</v>
      </c>
      <c r="BH10" s="17"/>
      <c r="BI10" s="17"/>
      <c r="BJ10" s="17"/>
      <c r="BK10" s="17"/>
      <c r="BL10" s="17"/>
      <c r="BM10" s="17">
        <v>100.3</v>
      </c>
      <c r="BN10" s="17"/>
      <c r="BO10" s="17"/>
      <c r="BP10" s="17"/>
      <c r="BQ10" s="17"/>
      <c r="BR10" s="17"/>
      <c r="BS10" s="13">
        <f>+BS11+BS12</f>
        <v>4020986</v>
      </c>
      <c r="BT10" s="13"/>
      <c r="BU10" s="13"/>
      <c r="BV10" s="13"/>
      <c r="BW10" s="13"/>
      <c r="BX10" s="13"/>
      <c r="BY10" s="13"/>
      <c r="BZ10" s="13"/>
    </row>
    <row r="11" spans="1:79" ht="21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0" t="s">
        <v>8</v>
      </c>
      <c r="K11" s="40"/>
      <c r="L11" s="30">
        <v>19837300000</v>
      </c>
      <c r="M11" s="27"/>
      <c r="N11" s="27"/>
      <c r="O11" s="27"/>
      <c r="P11" s="27"/>
      <c r="Q11" s="27"/>
      <c r="R11" s="27"/>
      <c r="S11" s="13">
        <v>20177193453</v>
      </c>
      <c r="T11" s="13"/>
      <c r="U11" s="13"/>
      <c r="V11" s="13"/>
      <c r="W11" s="13"/>
      <c r="X11" s="13"/>
      <c r="Y11" s="13"/>
      <c r="Z11" s="13">
        <v>19920895623</v>
      </c>
      <c r="AA11" s="13"/>
      <c r="AB11" s="13"/>
      <c r="AC11" s="13"/>
      <c r="AD11" s="13"/>
      <c r="AE11" s="13"/>
      <c r="AF11" s="13"/>
      <c r="AG11" s="13">
        <v>0</v>
      </c>
      <c r="AH11" s="13"/>
      <c r="AI11" s="13"/>
      <c r="AJ11" s="13"/>
      <c r="AK11" s="13"/>
      <c r="AL11" s="13"/>
      <c r="AM11" s="13"/>
      <c r="AN11" s="13">
        <v>260196528</v>
      </c>
      <c r="AO11" s="13"/>
      <c r="AP11" s="13"/>
      <c r="AQ11" s="13"/>
      <c r="AR11" s="13"/>
      <c r="AS11" s="13"/>
      <c r="AT11" s="13"/>
      <c r="AU11" s="26">
        <f t="shared" si="8"/>
        <v>98.729764718780089</v>
      </c>
      <c r="AV11" s="26"/>
      <c r="AW11" s="26"/>
      <c r="AX11" s="26"/>
      <c r="AY11" s="26"/>
      <c r="AZ11" s="26"/>
      <c r="BA11" s="17">
        <f t="shared" si="22"/>
        <v>100.42140625488346</v>
      </c>
      <c r="BB11" s="17"/>
      <c r="BC11" s="17"/>
      <c r="BD11" s="17"/>
      <c r="BE11" s="17"/>
      <c r="BF11" s="17"/>
      <c r="BG11" s="17">
        <v>98.6</v>
      </c>
      <c r="BH11" s="17"/>
      <c r="BI11" s="17"/>
      <c r="BJ11" s="17"/>
      <c r="BK11" s="17"/>
      <c r="BL11" s="17"/>
      <c r="BM11" s="17">
        <v>100.2</v>
      </c>
      <c r="BN11" s="17"/>
      <c r="BO11" s="17"/>
      <c r="BP11" s="17"/>
      <c r="BQ11" s="17"/>
      <c r="BR11" s="17"/>
      <c r="BS11" s="13">
        <v>3898698</v>
      </c>
      <c r="BT11" s="13"/>
      <c r="BU11" s="13"/>
      <c r="BV11" s="13"/>
      <c r="BW11" s="13"/>
      <c r="BX11" s="13"/>
      <c r="BY11" s="13"/>
      <c r="BZ11" s="13"/>
    </row>
    <row r="12" spans="1:79" ht="21" customHeight="1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0" t="s">
        <v>9</v>
      </c>
      <c r="K12" s="40"/>
      <c r="L12" s="30">
        <v>220000000</v>
      </c>
      <c r="M12" s="27"/>
      <c r="N12" s="27"/>
      <c r="O12" s="27"/>
      <c r="P12" s="27"/>
      <c r="Q12" s="27"/>
      <c r="R12" s="27"/>
      <c r="S12" s="13">
        <v>1073287490</v>
      </c>
      <c r="T12" s="13"/>
      <c r="U12" s="13"/>
      <c r="V12" s="13"/>
      <c r="W12" s="13"/>
      <c r="X12" s="13"/>
      <c r="Y12" s="13"/>
      <c r="Z12" s="13">
        <v>217371628</v>
      </c>
      <c r="AA12" s="13"/>
      <c r="AB12" s="13"/>
      <c r="AC12" s="13"/>
      <c r="AD12" s="13"/>
      <c r="AE12" s="13"/>
      <c r="AF12" s="13"/>
      <c r="AG12" s="13">
        <v>68551403</v>
      </c>
      <c r="AH12" s="13"/>
      <c r="AI12" s="13"/>
      <c r="AJ12" s="13"/>
      <c r="AK12" s="13"/>
      <c r="AL12" s="13"/>
      <c r="AM12" s="13"/>
      <c r="AN12" s="13">
        <v>787486747</v>
      </c>
      <c r="AO12" s="13"/>
      <c r="AP12" s="13"/>
      <c r="AQ12" s="13"/>
      <c r="AR12" s="13"/>
      <c r="AS12" s="13"/>
      <c r="AT12" s="13"/>
      <c r="AU12" s="26">
        <f t="shared" si="8"/>
        <v>20.252880055463983</v>
      </c>
      <c r="AV12" s="26"/>
      <c r="AW12" s="26"/>
      <c r="AX12" s="26"/>
      <c r="AY12" s="26"/>
      <c r="AZ12" s="26"/>
      <c r="BA12" s="17">
        <f t="shared" si="22"/>
        <v>98.805285454545455</v>
      </c>
      <c r="BB12" s="17"/>
      <c r="BC12" s="17"/>
      <c r="BD12" s="17"/>
      <c r="BE12" s="17"/>
      <c r="BF12" s="17"/>
      <c r="BG12" s="17">
        <v>21.3</v>
      </c>
      <c r="BH12" s="17"/>
      <c r="BI12" s="17"/>
      <c r="BJ12" s="17"/>
      <c r="BK12" s="17"/>
      <c r="BL12" s="17"/>
      <c r="BM12" s="17">
        <v>101.6</v>
      </c>
      <c r="BN12" s="17"/>
      <c r="BO12" s="17"/>
      <c r="BP12" s="17"/>
      <c r="BQ12" s="17"/>
      <c r="BR12" s="17"/>
      <c r="BS12" s="13">
        <v>122288</v>
      </c>
      <c r="BT12" s="13"/>
      <c r="BU12" s="13"/>
      <c r="BV12" s="13"/>
      <c r="BW12" s="13"/>
      <c r="BX12" s="13"/>
      <c r="BY12" s="13"/>
      <c r="BZ12" s="13"/>
    </row>
    <row r="13" spans="1:79" ht="21" customHeight="1" x14ac:dyDescent="0.15">
      <c r="A13" s="5"/>
      <c r="B13" s="5"/>
      <c r="C13" s="5"/>
      <c r="D13" s="42" t="s">
        <v>20</v>
      </c>
      <c r="E13" s="42"/>
      <c r="F13" s="42"/>
      <c r="G13" s="42"/>
      <c r="H13" s="42"/>
      <c r="I13" s="42"/>
      <c r="J13" s="40" t="s">
        <v>7</v>
      </c>
      <c r="K13" s="40"/>
      <c r="L13" s="30">
        <f>+L14+L15</f>
        <v>2966000000</v>
      </c>
      <c r="M13" s="27"/>
      <c r="N13" s="27"/>
      <c r="O13" s="27"/>
      <c r="P13" s="27"/>
      <c r="Q13" s="27"/>
      <c r="R13" s="27"/>
      <c r="S13" s="27">
        <f t="shared" ref="S13" si="23">+S14+S15</f>
        <v>3084419389</v>
      </c>
      <c r="T13" s="27"/>
      <c r="U13" s="27"/>
      <c r="V13" s="27"/>
      <c r="W13" s="27"/>
      <c r="X13" s="27"/>
      <c r="Y13" s="27"/>
      <c r="Z13" s="27">
        <f t="shared" ref="Z13" si="24">+Z14+Z15</f>
        <v>3078199393</v>
      </c>
      <c r="AA13" s="27"/>
      <c r="AB13" s="27"/>
      <c r="AC13" s="27"/>
      <c r="AD13" s="27"/>
      <c r="AE13" s="27"/>
      <c r="AF13" s="27"/>
      <c r="AG13" s="27">
        <f t="shared" ref="AG13" si="25">+AG14+AG15</f>
        <v>6174635</v>
      </c>
      <c r="AH13" s="27"/>
      <c r="AI13" s="27"/>
      <c r="AJ13" s="27"/>
      <c r="AK13" s="27"/>
      <c r="AL13" s="27"/>
      <c r="AM13" s="27"/>
      <c r="AN13" s="27">
        <f t="shared" ref="AN13" si="26">+AN14+AN15</f>
        <v>48422786</v>
      </c>
      <c r="AO13" s="27"/>
      <c r="AP13" s="27"/>
      <c r="AQ13" s="27"/>
      <c r="AR13" s="27"/>
      <c r="AS13" s="27"/>
      <c r="AT13" s="27"/>
      <c r="AU13" s="26">
        <f t="shared" si="8"/>
        <v>99.798341431058873</v>
      </c>
      <c r="AV13" s="26"/>
      <c r="AW13" s="26"/>
      <c r="AX13" s="26"/>
      <c r="AY13" s="26"/>
      <c r="AZ13" s="26"/>
      <c r="BA13" s="17">
        <f t="shared" si="22"/>
        <v>103.78285209035738</v>
      </c>
      <c r="BB13" s="17"/>
      <c r="BC13" s="17"/>
      <c r="BD13" s="17"/>
      <c r="BE13" s="17"/>
      <c r="BF13" s="17"/>
      <c r="BG13" s="17">
        <v>98.6</v>
      </c>
      <c r="BH13" s="17"/>
      <c r="BI13" s="17"/>
      <c r="BJ13" s="17"/>
      <c r="BK13" s="17"/>
      <c r="BL13" s="17"/>
      <c r="BM13" s="17">
        <v>106.6</v>
      </c>
      <c r="BN13" s="17"/>
      <c r="BO13" s="17"/>
      <c r="BP13" s="17"/>
      <c r="BQ13" s="17"/>
      <c r="BR13" s="17"/>
      <c r="BS13" s="13">
        <f>+BS14+BS15</f>
        <v>48377425</v>
      </c>
      <c r="BT13" s="13"/>
      <c r="BU13" s="13"/>
      <c r="BV13" s="13"/>
      <c r="BW13" s="13"/>
      <c r="BX13" s="13"/>
      <c r="BY13" s="13"/>
      <c r="BZ13" s="13"/>
    </row>
    <row r="14" spans="1:79" ht="21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0" t="s">
        <v>8</v>
      </c>
      <c r="K14" s="40"/>
      <c r="L14" s="30">
        <v>2960000000</v>
      </c>
      <c r="M14" s="27"/>
      <c r="N14" s="27"/>
      <c r="O14" s="27"/>
      <c r="P14" s="27"/>
      <c r="Q14" s="27"/>
      <c r="R14" s="27"/>
      <c r="S14" s="13">
        <v>3033959900</v>
      </c>
      <c r="T14" s="13"/>
      <c r="U14" s="13"/>
      <c r="V14" s="13"/>
      <c r="W14" s="13"/>
      <c r="X14" s="13"/>
      <c r="Y14" s="13"/>
      <c r="Z14" s="13">
        <v>3071316110</v>
      </c>
      <c r="AA14" s="13"/>
      <c r="AB14" s="13"/>
      <c r="AC14" s="13"/>
      <c r="AD14" s="13"/>
      <c r="AE14" s="13"/>
      <c r="AF14" s="13"/>
      <c r="AG14" s="13">
        <v>0</v>
      </c>
      <c r="AH14" s="13"/>
      <c r="AI14" s="13"/>
      <c r="AJ14" s="13"/>
      <c r="AK14" s="13"/>
      <c r="AL14" s="13"/>
      <c r="AM14" s="13"/>
      <c r="AN14" s="13">
        <v>10830615</v>
      </c>
      <c r="AO14" s="13"/>
      <c r="AP14" s="13"/>
      <c r="AQ14" s="13"/>
      <c r="AR14" s="13"/>
      <c r="AS14" s="13"/>
      <c r="AT14" s="13"/>
      <c r="AU14" s="26">
        <f t="shared" si="8"/>
        <v>101.23126907511204</v>
      </c>
      <c r="AV14" s="26"/>
      <c r="AW14" s="26"/>
      <c r="AX14" s="26"/>
      <c r="AY14" s="26"/>
      <c r="AZ14" s="26"/>
      <c r="BA14" s="17">
        <f t="shared" si="22"/>
        <v>103.76067939189188</v>
      </c>
      <c r="BB14" s="17"/>
      <c r="BC14" s="17"/>
      <c r="BD14" s="17"/>
      <c r="BE14" s="17"/>
      <c r="BF14" s="17"/>
      <c r="BG14" s="17">
        <v>99.9</v>
      </c>
      <c r="BH14" s="17"/>
      <c r="BI14" s="17"/>
      <c r="BJ14" s="17"/>
      <c r="BK14" s="17"/>
      <c r="BL14" s="17"/>
      <c r="BM14" s="17">
        <v>106.6</v>
      </c>
      <c r="BN14" s="17"/>
      <c r="BO14" s="17"/>
      <c r="BP14" s="17"/>
      <c r="BQ14" s="17"/>
      <c r="BR14" s="17"/>
      <c r="BS14" s="13">
        <v>48186825</v>
      </c>
      <c r="BT14" s="13"/>
      <c r="BU14" s="13"/>
      <c r="BV14" s="13"/>
      <c r="BW14" s="13"/>
      <c r="BX14" s="13"/>
      <c r="BY14" s="13"/>
      <c r="BZ14" s="13"/>
    </row>
    <row r="15" spans="1:79" ht="21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39" t="s">
        <v>9</v>
      </c>
      <c r="K15" s="39"/>
      <c r="L15" s="31">
        <v>6000000</v>
      </c>
      <c r="M15" s="15"/>
      <c r="N15" s="15"/>
      <c r="O15" s="15"/>
      <c r="P15" s="15"/>
      <c r="Q15" s="15"/>
      <c r="R15" s="15"/>
      <c r="S15" s="15">
        <v>50459489</v>
      </c>
      <c r="T15" s="15"/>
      <c r="U15" s="15"/>
      <c r="V15" s="15"/>
      <c r="W15" s="15"/>
      <c r="X15" s="15"/>
      <c r="Y15" s="15"/>
      <c r="Z15" s="15">
        <v>6883283</v>
      </c>
      <c r="AA15" s="15"/>
      <c r="AB15" s="15"/>
      <c r="AC15" s="15"/>
      <c r="AD15" s="15"/>
      <c r="AE15" s="15"/>
      <c r="AF15" s="15"/>
      <c r="AG15" s="15">
        <v>6174635</v>
      </c>
      <c r="AH15" s="15"/>
      <c r="AI15" s="15"/>
      <c r="AJ15" s="15"/>
      <c r="AK15" s="15"/>
      <c r="AL15" s="15"/>
      <c r="AM15" s="15"/>
      <c r="AN15" s="15">
        <v>37592171</v>
      </c>
      <c r="AO15" s="15"/>
      <c r="AP15" s="15"/>
      <c r="AQ15" s="15"/>
      <c r="AR15" s="15"/>
      <c r="AS15" s="15"/>
      <c r="AT15" s="15"/>
      <c r="AU15" s="19">
        <f t="shared" si="8"/>
        <v>13.64120631503026</v>
      </c>
      <c r="AV15" s="19"/>
      <c r="AW15" s="19"/>
      <c r="AX15" s="19"/>
      <c r="AY15" s="19"/>
      <c r="AZ15" s="19"/>
      <c r="BA15" s="19">
        <f t="shared" si="22"/>
        <v>114.72138333333332</v>
      </c>
      <c r="BB15" s="19"/>
      <c r="BC15" s="19"/>
      <c r="BD15" s="19"/>
      <c r="BE15" s="19"/>
      <c r="BF15" s="19"/>
      <c r="BG15" s="19">
        <v>18.100000000000001</v>
      </c>
      <c r="BH15" s="19"/>
      <c r="BI15" s="19"/>
      <c r="BJ15" s="19"/>
      <c r="BK15" s="19"/>
      <c r="BL15" s="19"/>
      <c r="BM15" s="19">
        <v>125.5</v>
      </c>
      <c r="BN15" s="19"/>
      <c r="BO15" s="19"/>
      <c r="BP15" s="19"/>
      <c r="BQ15" s="19"/>
      <c r="BR15" s="19"/>
      <c r="BS15" s="15">
        <v>190600</v>
      </c>
      <c r="BT15" s="15"/>
      <c r="BU15" s="15"/>
      <c r="BV15" s="15"/>
      <c r="BW15" s="15"/>
      <c r="BX15" s="15"/>
      <c r="BY15" s="15"/>
      <c r="BZ15" s="15"/>
    </row>
    <row r="16" spans="1:79" ht="21" customHeight="1" x14ac:dyDescent="0.15">
      <c r="A16" s="42" t="s">
        <v>10</v>
      </c>
      <c r="B16" s="42"/>
      <c r="C16" s="42"/>
      <c r="D16" s="42"/>
      <c r="E16" s="42"/>
      <c r="F16" s="42"/>
      <c r="G16" s="42"/>
      <c r="H16" s="42"/>
      <c r="I16" s="42"/>
      <c r="J16" s="40" t="s">
        <v>7</v>
      </c>
      <c r="K16" s="40"/>
      <c r="L16" s="30">
        <f>+L17+L20</f>
        <v>18855300000</v>
      </c>
      <c r="M16" s="27"/>
      <c r="N16" s="27"/>
      <c r="O16" s="27"/>
      <c r="P16" s="27"/>
      <c r="Q16" s="27"/>
      <c r="R16" s="27"/>
      <c r="S16" s="14">
        <f t="shared" ref="S16" si="27">+S17+S20</f>
        <v>20096509362</v>
      </c>
      <c r="T16" s="14"/>
      <c r="U16" s="14"/>
      <c r="V16" s="14"/>
      <c r="W16" s="14"/>
      <c r="X16" s="14"/>
      <c r="Y16" s="14"/>
      <c r="Z16" s="14">
        <f t="shared" ref="Z16" si="28">+Z17+Z20</f>
        <v>18981464167</v>
      </c>
      <c r="AA16" s="14"/>
      <c r="AB16" s="14"/>
      <c r="AC16" s="14"/>
      <c r="AD16" s="14"/>
      <c r="AE16" s="14"/>
      <c r="AF16" s="14"/>
      <c r="AG16" s="14">
        <f t="shared" ref="AG16" si="29">+AG17+AG20</f>
        <v>40761319</v>
      </c>
      <c r="AH16" s="14"/>
      <c r="AI16" s="14"/>
      <c r="AJ16" s="14"/>
      <c r="AK16" s="14"/>
      <c r="AL16" s="14"/>
      <c r="AM16" s="14"/>
      <c r="AN16" s="14">
        <f t="shared" ref="AN16" si="30">+AN17+AN20</f>
        <v>1076825636</v>
      </c>
      <c r="AO16" s="14"/>
      <c r="AP16" s="14"/>
      <c r="AQ16" s="14"/>
      <c r="AR16" s="14"/>
      <c r="AS16" s="14"/>
      <c r="AT16" s="14"/>
      <c r="AU16" s="25">
        <f t="shared" si="8"/>
        <v>94.451547903595582</v>
      </c>
      <c r="AV16" s="25"/>
      <c r="AW16" s="25"/>
      <c r="AX16" s="25"/>
      <c r="AY16" s="25"/>
      <c r="AZ16" s="25"/>
      <c r="BA16" s="17">
        <f t="shared" si="22"/>
        <v>100.66911779181451</v>
      </c>
      <c r="BB16" s="17"/>
      <c r="BC16" s="17"/>
      <c r="BD16" s="17"/>
      <c r="BE16" s="17"/>
      <c r="BF16" s="17"/>
      <c r="BG16" s="17">
        <v>94.5</v>
      </c>
      <c r="BH16" s="17"/>
      <c r="BI16" s="17"/>
      <c r="BJ16" s="17"/>
      <c r="BK16" s="17"/>
      <c r="BL16" s="17"/>
      <c r="BM16" s="17">
        <v>100.5</v>
      </c>
      <c r="BN16" s="17"/>
      <c r="BO16" s="17"/>
      <c r="BP16" s="17"/>
      <c r="BQ16" s="17"/>
      <c r="BR16" s="17"/>
      <c r="BS16" s="13">
        <f>+BS17+BS20</f>
        <v>2541760</v>
      </c>
      <c r="BT16" s="13"/>
      <c r="BU16" s="13"/>
      <c r="BV16" s="13"/>
      <c r="BW16" s="13"/>
      <c r="BX16" s="13"/>
      <c r="BY16" s="13"/>
      <c r="BZ16" s="13"/>
    </row>
    <row r="17" spans="1:78" ht="21" customHeight="1" x14ac:dyDescent="0.15">
      <c r="A17" s="6"/>
      <c r="B17" s="5"/>
      <c r="C17" s="5"/>
      <c r="D17" s="43" t="s">
        <v>10</v>
      </c>
      <c r="E17" s="43"/>
      <c r="F17" s="43"/>
      <c r="G17" s="43"/>
      <c r="H17" s="43"/>
      <c r="I17" s="43"/>
      <c r="J17" s="40" t="s">
        <v>7</v>
      </c>
      <c r="K17" s="40"/>
      <c r="L17" s="30">
        <f>+L18+L19</f>
        <v>18710700000</v>
      </c>
      <c r="M17" s="27"/>
      <c r="N17" s="27"/>
      <c r="O17" s="27"/>
      <c r="P17" s="27"/>
      <c r="Q17" s="27"/>
      <c r="R17" s="27"/>
      <c r="S17" s="27">
        <f t="shared" ref="S17" si="31">+S18+S19</f>
        <v>19951821262</v>
      </c>
      <c r="T17" s="27"/>
      <c r="U17" s="27"/>
      <c r="V17" s="27"/>
      <c r="W17" s="27"/>
      <c r="X17" s="27"/>
      <c r="Y17" s="27"/>
      <c r="Z17" s="27">
        <f t="shared" ref="Z17" si="32">+Z18+Z19</f>
        <v>18836776067</v>
      </c>
      <c r="AA17" s="27"/>
      <c r="AB17" s="27"/>
      <c r="AC17" s="27"/>
      <c r="AD17" s="27"/>
      <c r="AE17" s="27"/>
      <c r="AF17" s="27"/>
      <c r="AG17" s="27">
        <f t="shared" ref="AG17" si="33">+AG18+AG19</f>
        <v>40761319</v>
      </c>
      <c r="AH17" s="27"/>
      <c r="AI17" s="27"/>
      <c r="AJ17" s="27"/>
      <c r="AK17" s="27"/>
      <c r="AL17" s="27"/>
      <c r="AM17" s="27"/>
      <c r="AN17" s="27">
        <f t="shared" ref="AN17" si="34">+AN18+AN19</f>
        <v>1076825636</v>
      </c>
      <c r="AO17" s="27"/>
      <c r="AP17" s="27"/>
      <c r="AQ17" s="27"/>
      <c r="AR17" s="27"/>
      <c r="AS17" s="27"/>
      <c r="AT17" s="27"/>
      <c r="AU17" s="26">
        <f t="shared" si="8"/>
        <v>94.411311226390637</v>
      </c>
      <c r="AV17" s="26"/>
      <c r="AW17" s="26"/>
      <c r="AX17" s="26"/>
      <c r="AY17" s="26"/>
      <c r="AZ17" s="26"/>
      <c r="BA17" s="17">
        <f t="shared" si="22"/>
        <v>100.67381801322237</v>
      </c>
      <c r="BB17" s="17"/>
      <c r="BC17" s="17"/>
      <c r="BD17" s="17"/>
      <c r="BE17" s="17"/>
      <c r="BF17" s="17"/>
      <c r="BG17" s="17">
        <v>94.5</v>
      </c>
      <c r="BH17" s="17"/>
      <c r="BI17" s="17"/>
      <c r="BJ17" s="17"/>
      <c r="BK17" s="17"/>
      <c r="BL17" s="17"/>
      <c r="BM17" s="17">
        <v>100.5</v>
      </c>
      <c r="BN17" s="17"/>
      <c r="BO17" s="17"/>
      <c r="BP17" s="17"/>
      <c r="BQ17" s="17"/>
      <c r="BR17" s="17"/>
      <c r="BS17" s="13">
        <f>+BS18+BS19</f>
        <v>2541760</v>
      </c>
      <c r="BT17" s="13"/>
      <c r="BU17" s="13"/>
      <c r="BV17" s="13"/>
      <c r="BW17" s="13"/>
      <c r="BX17" s="13"/>
      <c r="BY17" s="13"/>
      <c r="BZ17" s="13"/>
    </row>
    <row r="18" spans="1:78" ht="21" customHeight="1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0" t="s">
        <v>8</v>
      </c>
      <c r="K18" s="40"/>
      <c r="L18" s="30">
        <v>18486700000</v>
      </c>
      <c r="M18" s="27"/>
      <c r="N18" s="27"/>
      <c r="O18" s="27"/>
      <c r="P18" s="27"/>
      <c r="Q18" s="27"/>
      <c r="R18" s="27"/>
      <c r="S18" s="13">
        <v>18891848800</v>
      </c>
      <c r="T18" s="13"/>
      <c r="U18" s="13"/>
      <c r="V18" s="13"/>
      <c r="W18" s="13"/>
      <c r="X18" s="13"/>
      <c r="Y18" s="13"/>
      <c r="Z18" s="13">
        <v>18625191543</v>
      </c>
      <c r="AA18" s="13"/>
      <c r="AB18" s="13"/>
      <c r="AC18" s="13"/>
      <c r="AD18" s="13"/>
      <c r="AE18" s="13"/>
      <c r="AF18" s="13"/>
      <c r="AG18" s="13">
        <v>0</v>
      </c>
      <c r="AH18" s="13"/>
      <c r="AI18" s="13"/>
      <c r="AJ18" s="13"/>
      <c r="AK18" s="13"/>
      <c r="AL18" s="13"/>
      <c r="AM18" s="13"/>
      <c r="AN18" s="13">
        <v>268924901</v>
      </c>
      <c r="AO18" s="13"/>
      <c r="AP18" s="13"/>
      <c r="AQ18" s="13"/>
      <c r="AR18" s="13"/>
      <c r="AS18" s="13"/>
      <c r="AT18" s="13"/>
      <c r="AU18" s="26">
        <f t="shared" si="8"/>
        <v>98.588506292724503</v>
      </c>
      <c r="AV18" s="26"/>
      <c r="AW18" s="26"/>
      <c r="AX18" s="26"/>
      <c r="AY18" s="26"/>
      <c r="AZ18" s="26"/>
      <c r="BA18" s="17">
        <f t="shared" si="22"/>
        <v>100.74914150713757</v>
      </c>
      <c r="BB18" s="17"/>
      <c r="BC18" s="17"/>
      <c r="BD18" s="17"/>
      <c r="BE18" s="17"/>
      <c r="BF18" s="17"/>
      <c r="BG18" s="17">
        <v>98.7</v>
      </c>
      <c r="BH18" s="17"/>
      <c r="BI18" s="17"/>
      <c r="BJ18" s="17"/>
      <c r="BK18" s="17"/>
      <c r="BL18" s="17"/>
      <c r="BM18" s="17">
        <v>100.5</v>
      </c>
      <c r="BN18" s="17"/>
      <c r="BO18" s="17"/>
      <c r="BP18" s="17"/>
      <c r="BQ18" s="17"/>
      <c r="BR18" s="17"/>
      <c r="BS18" s="13">
        <v>2267644</v>
      </c>
      <c r="BT18" s="13"/>
      <c r="BU18" s="13"/>
      <c r="BV18" s="13"/>
      <c r="BW18" s="13"/>
      <c r="BX18" s="13"/>
      <c r="BY18" s="13"/>
      <c r="BZ18" s="13"/>
    </row>
    <row r="19" spans="1:78" ht="21" customHeight="1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0" t="s">
        <v>9</v>
      </c>
      <c r="K19" s="40"/>
      <c r="L19" s="30">
        <v>224000000</v>
      </c>
      <c r="M19" s="27"/>
      <c r="N19" s="27"/>
      <c r="O19" s="27"/>
      <c r="P19" s="27"/>
      <c r="Q19" s="27"/>
      <c r="R19" s="27"/>
      <c r="S19" s="13">
        <v>1059972462</v>
      </c>
      <c r="T19" s="13"/>
      <c r="U19" s="13"/>
      <c r="V19" s="13"/>
      <c r="W19" s="13"/>
      <c r="X19" s="13"/>
      <c r="Y19" s="13"/>
      <c r="Z19" s="13">
        <v>211584524</v>
      </c>
      <c r="AA19" s="13"/>
      <c r="AB19" s="13"/>
      <c r="AC19" s="13"/>
      <c r="AD19" s="13"/>
      <c r="AE19" s="13"/>
      <c r="AF19" s="13"/>
      <c r="AG19" s="13">
        <v>40761319</v>
      </c>
      <c r="AH19" s="13"/>
      <c r="AI19" s="13"/>
      <c r="AJ19" s="13"/>
      <c r="AK19" s="13"/>
      <c r="AL19" s="13"/>
      <c r="AM19" s="13"/>
      <c r="AN19" s="13">
        <v>807900735</v>
      </c>
      <c r="AO19" s="13"/>
      <c r="AP19" s="13"/>
      <c r="AQ19" s="13"/>
      <c r="AR19" s="13"/>
      <c r="AS19" s="13"/>
      <c r="AT19" s="13"/>
      <c r="AU19" s="26">
        <f t="shared" si="8"/>
        <v>19.961322731042799</v>
      </c>
      <c r="AV19" s="26"/>
      <c r="AW19" s="26"/>
      <c r="AX19" s="26"/>
      <c r="AY19" s="26"/>
      <c r="AZ19" s="26"/>
      <c r="BA19" s="17">
        <f t="shared" si="22"/>
        <v>94.457376785714288</v>
      </c>
      <c r="BB19" s="17"/>
      <c r="BC19" s="17"/>
      <c r="BD19" s="17"/>
      <c r="BE19" s="17"/>
      <c r="BF19" s="17"/>
      <c r="BG19" s="17">
        <v>24.2</v>
      </c>
      <c r="BH19" s="17"/>
      <c r="BI19" s="17"/>
      <c r="BJ19" s="17"/>
      <c r="BK19" s="17"/>
      <c r="BL19" s="17"/>
      <c r="BM19" s="17">
        <v>105.5</v>
      </c>
      <c r="BN19" s="17"/>
      <c r="BO19" s="17"/>
      <c r="BP19" s="17"/>
      <c r="BQ19" s="17"/>
      <c r="BR19" s="17"/>
      <c r="BS19" s="13">
        <v>274116</v>
      </c>
      <c r="BT19" s="13"/>
      <c r="BU19" s="13"/>
      <c r="BV19" s="13"/>
      <c r="BW19" s="13"/>
      <c r="BX19" s="13"/>
      <c r="BY19" s="13"/>
      <c r="BZ19" s="13"/>
    </row>
    <row r="20" spans="1:78" ht="21" customHeight="1" x14ac:dyDescent="0.15">
      <c r="A20" s="7"/>
      <c r="B20" s="8"/>
      <c r="C20" s="8"/>
      <c r="D20" s="36" t="s">
        <v>35</v>
      </c>
      <c r="E20" s="36"/>
      <c r="F20" s="36"/>
      <c r="G20" s="36"/>
      <c r="H20" s="36"/>
      <c r="I20" s="36"/>
      <c r="J20" s="39" t="s">
        <v>8</v>
      </c>
      <c r="K20" s="39"/>
      <c r="L20" s="31">
        <v>144600000</v>
      </c>
      <c r="M20" s="15"/>
      <c r="N20" s="15"/>
      <c r="O20" s="15"/>
      <c r="P20" s="15"/>
      <c r="Q20" s="15"/>
      <c r="R20" s="15"/>
      <c r="S20" s="15">
        <v>144688100</v>
      </c>
      <c r="T20" s="15"/>
      <c r="U20" s="15"/>
      <c r="V20" s="15"/>
      <c r="W20" s="15"/>
      <c r="X20" s="15"/>
      <c r="Y20" s="15"/>
      <c r="Z20" s="15">
        <v>144688100</v>
      </c>
      <c r="AA20" s="15"/>
      <c r="AB20" s="15"/>
      <c r="AC20" s="15"/>
      <c r="AD20" s="15"/>
      <c r="AE20" s="15"/>
      <c r="AF20" s="15"/>
      <c r="AG20" s="15">
        <v>0</v>
      </c>
      <c r="AH20" s="15"/>
      <c r="AI20" s="15"/>
      <c r="AJ20" s="15"/>
      <c r="AK20" s="15"/>
      <c r="AL20" s="15"/>
      <c r="AM20" s="15"/>
      <c r="AN20" s="15">
        <f>+S20-Z20+BS20</f>
        <v>0</v>
      </c>
      <c r="AO20" s="15"/>
      <c r="AP20" s="15"/>
      <c r="AQ20" s="15"/>
      <c r="AR20" s="15"/>
      <c r="AS20" s="15"/>
      <c r="AT20" s="15"/>
      <c r="AU20" s="19">
        <f t="shared" si="8"/>
        <v>100</v>
      </c>
      <c r="AV20" s="19"/>
      <c r="AW20" s="19"/>
      <c r="AX20" s="19"/>
      <c r="AY20" s="19"/>
      <c r="AZ20" s="19"/>
      <c r="BA20" s="19">
        <f t="shared" si="22"/>
        <v>100.06092669432918</v>
      </c>
      <c r="BB20" s="19"/>
      <c r="BC20" s="19"/>
      <c r="BD20" s="19"/>
      <c r="BE20" s="19"/>
      <c r="BF20" s="19"/>
      <c r="BG20" s="19">
        <v>100</v>
      </c>
      <c r="BH20" s="19"/>
      <c r="BI20" s="19"/>
      <c r="BJ20" s="19"/>
      <c r="BK20" s="19"/>
      <c r="BL20" s="19"/>
      <c r="BM20" s="19">
        <v>100</v>
      </c>
      <c r="BN20" s="19"/>
      <c r="BO20" s="19"/>
      <c r="BP20" s="19"/>
      <c r="BQ20" s="19"/>
      <c r="BR20" s="19"/>
      <c r="BS20" s="15">
        <v>0</v>
      </c>
      <c r="BT20" s="15"/>
      <c r="BU20" s="15"/>
      <c r="BV20" s="15"/>
      <c r="BW20" s="15"/>
      <c r="BX20" s="15"/>
      <c r="BY20" s="15"/>
      <c r="BZ20" s="15"/>
    </row>
    <row r="21" spans="1:78" ht="21" customHeight="1" x14ac:dyDescent="0.15">
      <c r="A21" s="42" t="s">
        <v>11</v>
      </c>
      <c r="B21" s="42"/>
      <c r="C21" s="42"/>
      <c r="D21" s="42"/>
      <c r="E21" s="42"/>
      <c r="F21" s="42"/>
      <c r="G21" s="42"/>
      <c r="H21" s="42"/>
      <c r="I21" s="42"/>
      <c r="J21" s="40" t="s">
        <v>7</v>
      </c>
      <c r="K21" s="40"/>
      <c r="L21" s="30">
        <f>+L23+L22</f>
        <v>542100000</v>
      </c>
      <c r="M21" s="27"/>
      <c r="N21" s="27"/>
      <c r="O21" s="27"/>
      <c r="P21" s="27"/>
      <c r="Q21" s="27"/>
      <c r="R21" s="27"/>
      <c r="S21" s="27">
        <f t="shared" ref="S21" si="35">+S23+S22</f>
        <v>608950779</v>
      </c>
      <c r="T21" s="27"/>
      <c r="U21" s="27"/>
      <c r="V21" s="27"/>
      <c r="W21" s="27"/>
      <c r="X21" s="27"/>
      <c r="Y21" s="27"/>
      <c r="Z21" s="27">
        <f t="shared" ref="Z21" si="36">+Z23+Z22</f>
        <v>550754411</v>
      </c>
      <c r="AA21" s="27"/>
      <c r="AB21" s="27"/>
      <c r="AC21" s="27"/>
      <c r="AD21" s="27"/>
      <c r="AE21" s="27"/>
      <c r="AF21" s="27"/>
      <c r="AG21" s="27">
        <f t="shared" ref="AG21" si="37">+AG23+AG22</f>
        <v>4802156</v>
      </c>
      <c r="AH21" s="27"/>
      <c r="AI21" s="27"/>
      <c r="AJ21" s="27"/>
      <c r="AK21" s="27"/>
      <c r="AL21" s="27"/>
      <c r="AM21" s="27"/>
      <c r="AN21" s="27">
        <f t="shared" ref="AN21" si="38">+AN23+AN22</f>
        <v>53495012</v>
      </c>
      <c r="AO21" s="27"/>
      <c r="AP21" s="27"/>
      <c r="AQ21" s="27"/>
      <c r="AR21" s="27"/>
      <c r="AS21" s="27"/>
      <c r="AT21" s="27"/>
      <c r="AU21" s="25">
        <f t="shared" si="8"/>
        <v>90.443173733094113</v>
      </c>
      <c r="AV21" s="25"/>
      <c r="AW21" s="25"/>
      <c r="AX21" s="25"/>
      <c r="AY21" s="25"/>
      <c r="AZ21" s="25"/>
      <c r="BA21" s="17">
        <f t="shared" si="22"/>
        <v>101.59646024718687</v>
      </c>
      <c r="BB21" s="17"/>
      <c r="BC21" s="17"/>
      <c r="BD21" s="17"/>
      <c r="BE21" s="17"/>
      <c r="BF21" s="17"/>
      <c r="BG21" s="17">
        <v>90</v>
      </c>
      <c r="BH21" s="17"/>
      <c r="BI21" s="17"/>
      <c r="BJ21" s="17"/>
      <c r="BK21" s="17"/>
      <c r="BL21" s="17"/>
      <c r="BM21" s="17">
        <v>102.6</v>
      </c>
      <c r="BN21" s="17"/>
      <c r="BO21" s="17"/>
      <c r="BP21" s="17"/>
      <c r="BQ21" s="17"/>
      <c r="BR21" s="17"/>
      <c r="BS21" s="13">
        <f>+BS22+BS23</f>
        <v>100800</v>
      </c>
      <c r="BT21" s="13"/>
      <c r="BU21" s="13"/>
      <c r="BV21" s="13"/>
      <c r="BW21" s="13"/>
      <c r="BX21" s="13"/>
      <c r="BY21" s="13"/>
      <c r="BZ21" s="13"/>
    </row>
    <row r="22" spans="1:78" ht="21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0" t="s">
        <v>8</v>
      </c>
      <c r="K22" s="40"/>
      <c r="L22" s="30">
        <v>534100000</v>
      </c>
      <c r="M22" s="27"/>
      <c r="N22" s="27"/>
      <c r="O22" s="27"/>
      <c r="P22" s="27"/>
      <c r="Q22" s="27"/>
      <c r="R22" s="27"/>
      <c r="S22" s="13">
        <v>562293800</v>
      </c>
      <c r="T22" s="13"/>
      <c r="U22" s="13"/>
      <c r="V22" s="13"/>
      <c r="W22" s="13"/>
      <c r="X22" s="13"/>
      <c r="Y22" s="13"/>
      <c r="Z22" s="13">
        <v>542302860</v>
      </c>
      <c r="AA22" s="13"/>
      <c r="AB22" s="13"/>
      <c r="AC22" s="13"/>
      <c r="AD22" s="13"/>
      <c r="AE22" s="13"/>
      <c r="AF22" s="13"/>
      <c r="AG22" s="13">
        <v>0</v>
      </c>
      <c r="AH22" s="13"/>
      <c r="AI22" s="13"/>
      <c r="AJ22" s="13"/>
      <c r="AK22" s="13"/>
      <c r="AL22" s="13"/>
      <c r="AM22" s="13"/>
      <c r="AN22" s="13">
        <v>20086740</v>
      </c>
      <c r="AO22" s="13"/>
      <c r="AP22" s="13"/>
      <c r="AQ22" s="13"/>
      <c r="AR22" s="13"/>
      <c r="AS22" s="13"/>
      <c r="AT22" s="13"/>
      <c r="AU22" s="26">
        <f t="shared" si="8"/>
        <v>96.444751836139758</v>
      </c>
      <c r="AV22" s="26"/>
      <c r="AW22" s="26"/>
      <c r="AX22" s="26"/>
      <c r="AY22" s="26"/>
      <c r="AZ22" s="26"/>
      <c r="BA22" s="17">
        <f t="shared" si="22"/>
        <v>101.53582849653624</v>
      </c>
      <c r="BB22" s="17"/>
      <c r="BC22" s="17"/>
      <c r="BD22" s="17"/>
      <c r="BE22" s="17"/>
      <c r="BF22" s="17"/>
      <c r="BG22" s="17">
        <v>97.2</v>
      </c>
      <c r="BH22" s="17"/>
      <c r="BI22" s="17"/>
      <c r="BJ22" s="17"/>
      <c r="BK22" s="17"/>
      <c r="BL22" s="17"/>
      <c r="BM22" s="17">
        <v>102.4</v>
      </c>
      <c r="BN22" s="17"/>
      <c r="BO22" s="17"/>
      <c r="BP22" s="17"/>
      <c r="BQ22" s="17"/>
      <c r="BR22" s="17"/>
      <c r="BS22" s="13">
        <v>95800</v>
      </c>
      <c r="BT22" s="13"/>
      <c r="BU22" s="13"/>
      <c r="BV22" s="13"/>
      <c r="BW22" s="13"/>
      <c r="BX22" s="13"/>
      <c r="BY22" s="13"/>
      <c r="BZ22" s="13"/>
    </row>
    <row r="23" spans="1:78" ht="21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39" t="s">
        <v>9</v>
      </c>
      <c r="K23" s="39"/>
      <c r="L23" s="31">
        <v>8000000</v>
      </c>
      <c r="M23" s="15"/>
      <c r="N23" s="15"/>
      <c r="O23" s="15"/>
      <c r="P23" s="15"/>
      <c r="Q23" s="15"/>
      <c r="R23" s="15"/>
      <c r="S23" s="15">
        <v>46656979</v>
      </c>
      <c r="T23" s="15"/>
      <c r="U23" s="15"/>
      <c r="V23" s="15"/>
      <c r="W23" s="15"/>
      <c r="X23" s="15"/>
      <c r="Y23" s="15"/>
      <c r="Z23" s="15">
        <v>8451551</v>
      </c>
      <c r="AA23" s="15"/>
      <c r="AB23" s="15"/>
      <c r="AC23" s="15"/>
      <c r="AD23" s="15"/>
      <c r="AE23" s="15"/>
      <c r="AF23" s="15"/>
      <c r="AG23" s="15">
        <v>4802156</v>
      </c>
      <c r="AH23" s="15"/>
      <c r="AI23" s="15"/>
      <c r="AJ23" s="15"/>
      <c r="AK23" s="15"/>
      <c r="AL23" s="15"/>
      <c r="AM23" s="15"/>
      <c r="AN23" s="15">
        <v>33408272</v>
      </c>
      <c r="AO23" s="15"/>
      <c r="AP23" s="15"/>
      <c r="AQ23" s="15"/>
      <c r="AR23" s="15"/>
      <c r="AS23" s="15"/>
      <c r="AT23" s="15"/>
      <c r="AU23" s="19">
        <f t="shared" si="8"/>
        <v>18.114226812670406</v>
      </c>
      <c r="AV23" s="19"/>
      <c r="AW23" s="19"/>
      <c r="AX23" s="19"/>
      <c r="AY23" s="19"/>
      <c r="AZ23" s="19"/>
      <c r="BA23" s="19">
        <f t="shared" si="22"/>
        <v>105.64438750000001</v>
      </c>
      <c r="BB23" s="19"/>
      <c r="BC23" s="19"/>
      <c r="BD23" s="19"/>
      <c r="BE23" s="19"/>
      <c r="BF23" s="19"/>
      <c r="BG23" s="19">
        <v>19.399999999999999</v>
      </c>
      <c r="BH23" s="19"/>
      <c r="BI23" s="19"/>
      <c r="BJ23" s="19"/>
      <c r="BK23" s="19"/>
      <c r="BL23" s="19"/>
      <c r="BM23" s="19">
        <v>117.1</v>
      </c>
      <c r="BN23" s="19"/>
      <c r="BO23" s="19"/>
      <c r="BP23" s="19"/>
      <c r="BQ23" s="19"/>
      <c r="BR23" s="19"/>
      <c r="BS23" s="15">
        <v>5000</v>
      </c>
      <c r="BT23" s="15"/>
      <c r="BU23" s="15"/>
      <c r="BV23" s="15"/>
      <c r="BW23" s="15"/>
      <c r="BX23" s="15"/>
      <c r="BY23" s="15"/>
      <c r="BZ23" s="15"/>
    </row>
    <row r="24" spans="1:78" ht="21" customHeight="1" x14ac:dyDescent="0.15">
      <c r="A24" s="70" t="s">
        <v>12</v>
      </c>
      <c r="B24" s="70"/>
      <c r="C24" s="70"/>
      <c r="D24" s="70"/>
      <c r="E24" s="70"/>
      <c r="F24" s="70"/>
      <c r="G24" s="70"/>
      <c r="H24" s="70"/>
      <c r="I24" s="70"/>
      <c r="J24" s="62" t="s">
        <v>8</v>
      </c>
      <c r="K24" s="62"/>
      <c r="L24" s="49">
        <v>1811900000</v>
      </c>
      <c r="M24" s="16"/>
      <c r="N24" s="16"/>
      <c r="O24" s="16"/>
      <c r="P24" s="16"/>
      <c r="Q24" s="16"/>
      <c r="R24" s="16"/>
      <c r="S24" s="16">
        <v>1811374975</v>
      </c>
      <c r="T24" s="16"/>
      <c r="U24" s="16"/>
      <c r="V24" s="16"/>
      <c r="W24" s="16"/>
      <c r="X24" s="16"/>
      <c r="Y24" s="16"/>
      <c r="Z24" s="16">
        <v>1811374975</v>
      </c>
      <c r="AA24" s="16"/>
      <c r="AB24" s="16"/>
      <c r="AC24" s="16"/>
      <c r="AD24" s="16"/>
      <c r="AE24" s="16"/>
      <c r="AF24" s="16"/>
      <c r="AG24" s="16">
        <v>0</v>
      </c>
      <c r="AH24" s="16"/>
      <c r="AI24" s="16"/>
      <c r="AJ24" s="16"/>
      <c r="AK24" s="16"/>
      <c r="AL24" s="16"/>
      <c r="AM24" s="16"/>
      <c r="AN24" s="16">
        <f t="shared" ref="AN24:AN25" si="39">+S24-Z24+BS24</f>
        <v>0</v>
      </c>
      <c r="AO24" s="16"/>
      <c r="AP24" s="16"/>
      <c r="AQ24" s="16"/>
      <c r="AR24" s="16"/>
      <c r="AS24" s="16"/>
      <c r="AT24" s="16"/>
      <c r="AU24" s="24">
        <f t="shared" si="8"/>
        <v>100</v>
      </c>
      <c r="AV24" s="24"/>
      <c r="AW24" s="24"/>
      <c r="AX24" s="24"/>
      <c r="AY24" s="24"/>
      <c r="AZ24" s="24"/>
      <c r="BA24" s="24">
        <f t="shared" si="22"/>
        <v>99.971023511231309</v>
      </c>
      <c r="BB24" s="24"/>
      <c r="BC24" s="24"/>
      <c r="BD24" s="24"/>
      <c r="BE24" s="24"/>
      <c r="BF24" s="24"/>
      <c r="BG24" s="24">
        <v>100</v>
      </c>
      <c r="BH24" s="24"/>
      <c r="BI24" s="24"/>
      <c r="BJ24" s="24"/>
      <c r="BK24" s="24"/>
      <c r="BL24" s="24"/>
      <c r="BM24" s="24">
        <v>100.3</v>
      </c>
      <c r="BN24" s="24"/>
      <c r="BO24" s="24"/>
      <c r="BP24" s="24"/>
      <c r="BQ24" s="24"/>
      <c r="BR24" s="24"/>
      <c r="BS24" s="16">
        <v>0</v>
      </c>
      <c r="BT24" s="16"/>
      <c r="BU24" s="16"/>
      <c r="BV24" s="16"/>
      <c r="BW24" s="16"/>
      <c r="BX24" s="16"/>
      <c r="BY24" s="16"/>
      <c r="BZ24" s="16"/>
    </row>
    <row r="25" spans="1:78" ht="21" customHeight="1" x14ac:dyDescent="0.15">
      <c r="A25" s="70" t="s">
        <v>13</v>
      </c>
      <c r="B25" s="70"/>
      <c r="C25" s="70"/>
      <c r="D25" s="70"/>
      <c r="E25" s="70"/>
      <c r="F25" s="70"/>
      <c r="G25" s="70"/>
      <c r="H25" s="70"/>
      <c r="I25" s="70"/>
      <c r="J25" s="62" t="s">
        <v>8</v>
      </c>
      <c r="K25" s="62"/>
      <c r="L25" s="49">
        <v>40000</v>
      </c>
      <c r="M25" s="16"/>
      <c r="N25" s="16"/>
      <c r="O25" s="16"/>
      <c r="P25" s="16"/>
      <c r="Q25" s="16"/>
      <c r="R25" s="16"/>
      <c r="S25" s="16">
        <v>26700</v>
      </c>
      <c r="T25" s="16"/>
      <c r="U25" s="16"/>
      <c r="V25" s="16"/>
      <c r="W25" s="16"/>
      <c r="X25" s="16"/>
      <c r="Y25" s="16"/>
      <c r="Z25" s="16">
        <v>26700</v>
      </c>
      <c r="AA25" s="16"/>
      <c r="AB25" s="16"/>
      <c r="AC25" s="16"/>
      <c r="AD25" s="16"/>
      <c r="AE25" s="16"/>
      <c r="AF25" s="16"/>
      <c r="AG25" s="16">
        <v>0</v>
      </c>
      <c r="AH25" s="16"/>
      <c r="AI25" s="16"/>
      <c r="AJ25" s="16"/>
      <c r="AK25" s="16"/>
      <c r="AL25" s="16"/>
      <c r="AM25" s="16"/>
      <c r="AN25" s="16">
        <f t="shared" si="39"/>
        <v>0</v>
      </c>
      <c r="AO25" s="16"/>
      <c r="AP25" s="16"/>
      <c r="AQ25" s="16"/>
      <c r="AR25" s="16"/>
      <c r="AS25" s="16"/>
      <c r="AT25" s="16"/>
      <c r="AU25" s="24">
        <f t="shared" si="8"/>
        <v>100</v>
      </c>
      <c r="AV25" s="24"/>
      <c r="AW25" s="24"/>
      <c r="AX25" s="24"/>
      <c r="AY25" s="24"/>
      <c r="AZ25" s="24"/>
      <c r="BA25" s="24">
        <f t="shared" si="22"/>
        <v>66.75</v>
      </c>
      <c r="BB25" s="24"/>
      <c r="BC25" s="24"/>
      <c r="BD25" s="24"/>
      <c r="BE25" s="24"/>
      <c r="BF25" s="24"/>
      <c r="BG25" s="24">
        <v>100</v>
      </c>
      <c r="BH25" s="24"/>
      <c r="BI25" s="24"/>
      <c r="BJ25" s="24"/>
      <c r="BK25" s="24"/>
      <c r="BL25" s="24"/>
      <c r="BM25" s="24">
        <v>90.3</v>
      </c>
      <c r="BN25" s="24"/>
      <c r="BO25" s="24"/>
      <c r="BP25" s="24"/>
      <c r="BQ25" s="24"/>
      <c r="BR25" s="24"/>
      <c r="BS25" s="16">
        <v>0</v>
      </c>
      <c r="BT25" s="16"/>
      <c r="BU25" s="16"/>
      <c r="BV25" s="16"/>
      <c r="BW25" s="16"/>
      <c r="BX25" s="16"/>
      <c r="BY25" s="16"/>
      <c r="BZ25" s="16"/>
    </row>
    <row r="26" spans="1:78" ht="21" customHeight="1" x14ac:dyDescent="0.15">
      <c r="A26" s="42" t="s">
        <v>14</v>
      </c>
      <c r="B26" s="42"/>
      <c r="C26" s="42"/>
      <c r="D26" s="42"/>
      <c r="E26" s="42"/>
      <c r="F26" s="42"/>
      <c r="G26" s="42"/>
      <c r="H26" s="42"/>
      <c r="I26" s="42"/>
      <c r="J26" s="40" t="s">
        <v>7</v>
      </c>
      <c r="K26" s="40"/>
      <c r="L26" s="30">
        <f>+L27+L28</f>
        <v>100000</v>
      </c>
      <c r="M26" s="27"/>
      <c r="N26" s="27"/>
      <c r="O26" s="27"/>
      <c r="P26" s="27"/>
      <c r="Q26" s="27"/>
      <c r="R26" s="27"/>
      <c r="S26" s="14">
        <f t="shared" ref="S26" si="40">+S27+S28</f>
        <v>44148474</v>
      </c>
      <c r="T26" s="14"/>
      <c r="U26" s="14"/>
      <c r="V26" s="14"/>
      <c r="W26" s="14"/>
      <c r="X26" s="14"/>
      <c r="Y26" s="14"/>
      <c r="Z26" s="14">
        <f t="shared" ref="Z26" si="41">+Z27+Z28</f>
        <v>0</v>
      </c>
      <c r="AA26" s="14"/>
      <c r="AB26" s="14"/>
      <c r="AC26" s="14"/>
      <c r="AD26" s="14"/>
      <c r="AE26" s="14"/>
      <c r="AF26" s="14"/>
      <c r="AG26" s="14">
        <f t="shared" ref="AG26" si="42">+AG27+AG28</f>
        <v>5151724</v>
      </c>
      <c r="AH26" s="14"/>
      <c r="AI26" s="14"/>
      <c r="AJ26" s="14"/>
      <c r="AK26" s="14"/>
      <c r="AL26" s="14"/>
      <c r="AM26" s="14"/>
      <c r="AN26" s="14">
        <f t="shared" ref="AN26" si="43">+AN27+AN28</f>
        <v>38996750</v>
      </c>
      <c r="AO26" s="14"/>
      <c r="AP26" s="14"/>
      <c r="AQ26" s="14"/>
      <c r="AR26" s="14"/>
      <c r="AS26" s="14"/>
      <c r="AT26" s="14"/>
      <c r="AU26" s="25">
        <f t="shared" si="8"/>
        <v>0</v>
      </c>
      <c r="AV26" s="25"/>
      <c r="AW26" s="25"/>
      <c r="AX26" s="25"/>
      <c r="AY26" s="25"/>
      <c r="AZ26" s="25"/>
      <c r="BA26" s="17">
        <f t="shared" si="22"/>
        <v>0</v>
      </c>
      <c r="BB26" s="17"/>
      <c r="BC26" s="17"/>
      <c r="BD26" s="17"/>
      <c r="BE26" s="17"/>
      <c r="BF26" s="17"/>
      <c r="BG26" s="17">
        <v>10.5</v>
      </c>
      <c r="BH26" s="17"/>
      <c r="BI26" s="17"/>
      <c r="BJ26" s="17"/>
      <c r="BK26" s="17"/>
      <c r="BL26" s="17"/>
      <c r="BM26" s="17">
        <v>1864.2</v>
      </c>
      <c r="BN26" s="17"/>
      <c r="BO26" s="17"/>
      <c r="BP26" s="17"/>
      <c r="BQ26" s="17"/>
      <c r="BR26" s="17"/>
      <c r="BS26" s="13">
        <f>+BS27+BS28</f>
        <v>0</v>
      </c>
      <c r="BT26" s="13"/>
      <c r="BU26" s="13"/>
      <c r="BV26" s="13"/>
      <c r="BW26" s="13"/>
      <c r="BX26" s="13"/>
      <c r="BY26" s="13"/>
      <c r="BZ26" s="13"/>
    </row>
    <row r="27" spans="1:78" ht="21" customHeight="1" x14ac:dyDescent="0.15">
      <c r="A27" s="47"/>
      <c r="B27" s="47"/>
      <c r="C27" s="47"/>
      <c r="D27" s="47"/>
      <c r="E27" s="47"/>
      <c r="F27" s="47"/>
      <c r="G27" s="47"/>
      <c r="H27" s="47"/>
      <c r="I27" s="47"/>
      <c r="J27" s="40" t="s">
        <v>8</v>
      </c>
      <c r="K27" s="40"/>
      <c r="L27" s="30">
        <v>100000</v>
      </c>
      <c r="M27" s="27"/>
      <c r="N27" s="27"/>
      <c r="O27" s="27"/>
      <c r="P27" s="27"/>
      <c r="Q27" s="27"/>
      <c r="R27" s="27"/>
      <c r="S27" s="13">
        <v>0</v>
      </c>
      <c r="T27" s="13"/>
      <c r="U27" s="13"/>
      <c r="V27" s="13"/>
      <c r="W27" s="13"/>
      <c r="X27" s="13"/>
      <c r="Y27" s="13"/>
      <c r="Z27" s="13">
        <v>0</v>
      </c>
      <c r="AA27" s="13"/>
      <c r="AB27" s="13"/>
      <c r="AC27" s="13"/>
      <c r="AD27" s="13"/>
      <c r="AE27" s="13"/>
      <c r="AF27" s="13"/>
      <c r="AG27" s="13">
        <v>0</v>
      </c>
      <c r="AH27" s="13"/>
      <c r="AI27" s="13"/>
      <c r="AJ27" s="13"/>
      <c r="AK27" s="13"/>
      <c r="AL27" s="13"/>
      <c r="AM27" s="13"/>
      <c r="AN27" s="13">
        <f>+S27-Z27+BS27</f>
        <v>0</v>
      </c>
      <c r="AO27" s="13"/>
      <c r="AP27" s="13"/>
      <c r="AQ27" s="13"/>
      <c r="AR27" s="13"/>
      <c r="AS27" s="13"/>
      <c r="AT27" s="13"/>
      <c r="AU27" s="17">
        <v>0</v>
      </c>
      <c r="AV27" s="17"/>
      <c r="AW27" s="17"/>
      <c r="AX27" s="17"/>
      <c r="AY27" s="17"/>
      <c r="AZ27" s="17"/>
      <c r="BA27" s="17">
        <f t="shared" si="22"/>
        <v>0</v>
      </c>
      <c r="BB27" s="17"/>
      <c r="BC27" s="17"/>
      <c r="BD27" s="17"/>
      <c r="BE27" s="17"/>
      <c r="BF27" s="17"/>
      <c r="BG27" s="17">
        <v>100</v>
      </c>
      <c r="BH27" s="17"/>
      <c r="BI27" s="17"/>
      <c r="BJ27" s="17"/>
      <c r="BK27" s="17"/>
      <c r="BL27" s="17"/>
      <c r="BM27" s="17">
        <v>1864.2</v>
      </c>
      <c r="BN27" s="17"/>
      <c r="BO27" s="17"/>
      <c r="BP27" s="17"/>
      <c r="BQ27" s="17"/>
      <c r="BR27" s="17"/>
      <c r="BS27" s="13">
        <v>0</v>
      </c>
      <c r="BT27" s="13"/>
      <c r="BU27" s="13"/>
      <c r="BV27" s="13"/>
      <c r="BW27" s="13"/>
      <c r="BX27" s="13"/>
      <c r="BY27" s="13"/>
      <c r="BZ27" s="13"/>
    </row>
    <row r="28" spans="1:78" ht="21" customHeight="1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39" t="s">
        <v>9</v>
      </c>
      <c r="K28" s="39"/>
      <c r="L28" s="31">
        <v>0</v>
      </c>
      <c r="M28" s="15"/>
      <c r="N28" s="15"/>
      <c r="O28" s="15"/>
      <c r="P28" s="15"/>
      <c r="Q28" s="15"/>
      <c r="R28" s="15"/>
      <c r="S28" s="15">
        <v>44148474</v>
      </c>
      <c r="T28" s="15"/>
      <c r="U28" s="15"/>
      <c r="V28" s="15"/>
      <c r="W28" s="15"/>
      <c r="X28" s="15"/>
      <c r="Y28" s="15"/>
      <c r="Z28" s="15">
        <v>0</v>
      </c>
      <c r="AA28" s="15"/>
      <c r="AB28" s="15"/>
      <c r="AC28" s="15"/>
      <c r="AD28" s="15"/>
      <c r="AE28" s="15"/>
      <c r="AF28" s="15"/>
      <c r="AG28" s="15">
        <v>5151724</v>
      </c>
      <c r="AH28" s="15"/>
      <c r="AI28" s="15"/>
      <c r="AJ28" s="15"/>
      <c r="AK28" s="15"/>
      <c r="AL28" s="15"/>
      <c r="AM28" s="15"/>
      <c r="AN28" s="15">
        <f>+S28-Z28-AG28+BS28</f>
        <v>38996750</v>
      </c>
      <c r="AO28" s="15"/>
      <c r="AP28" s="15"/>
      <c r="AQ28" s="15"/>
      <c r="AR28" s="15"/>
      <c r="AS28" s="15"/>
      <c r="AT28" s="15"/>
      <c r="AU28" s="19">
        <f>+Z28/S28*100</f>
        <v>0</v>
      </c>
      <c r="AV28" s="19"/>
      <c r="AW28" s="19"/>
      <c r="AX28" s="19"/>
      <c r="AY28" s="19"/>
      <c r="AZ28" s="19"/>
      <c r="BA28" s="19">
        <v>0</v>
      </c>
      <c r="BB28" s="19"/>
      <c r="BC28" s="19"/>
      <c r="BD28" s="19"/>
      <c r="BE28" s="19"/>
      <c r="BF28" s="19"/>
      <c r="BG28" s="19">
        <v>0</v>
      </c>
      <c r="BH28" s="19"/>
      <c r="BI28" s="19"/>
      <c r="BJ28" s="19"/>
      <c r="BK28" s="19"/>
      <c r="BL28" s="19"/>
      <c r="BM28" s="19">
        <v>0</v>
      </c>
      <c r="BN28" s="19"/>
      <c r="BO28" s="19"/>
      <c r="BP28" s="19"/>
      <c r="BQ28" s="19"/>
      <c r="BR28" s="19"/>
      <c r="BS28" s="15">
        <v>0</v>
      </c>
      <c r="BT28" s="15"/>
      <c r="BU28" s="15"/>
      <c r="BV28" s="15"/>
      <c r="BW28" s="15"/>
      <c r="BX28" s="15"/>
      <c r="BY28" s="15"/>
      <c r="BZ28" s="15"/>
    </row>
    <row r="29" spans="1:78" ht="21" customHeight="1" x14ac:dyDescent="0.15">
      <c r="A29" s="42" t="s">
        <v>15</v>
      </c>
      <c r="B29" s="42"/>
      <c r="C29" s="42"/>
      <c r="D29" s="42"/>
      <c r="E29" s="42"/>
      <c r="F29" s="42"/>
      <c r="G29" s="42"/>
      <c r="H29" s="42"/>
      <c r="I29" s="42"/>
      <c r="J29" s="40" t="s">
        <v>16</v>
      </c>
      <c r="K29" s="40"/>
      <c r="L29" s="30">
        <f>+L30+L31</f>
        <v>105600000</v>
      </c>
      <c r="M29" s="27"/>
      <c r="N29" s="27"/>
      <c r="O29" s="27"/>
      <c r="P29" s="27"/>
      <c r="Q29" s="27"/>
      <c r="R29" s="27"/>
      <c r="S29" s="27">
        <f t="shared" ref="S29" si="44">+S30+S31</f>
        <v>98883650</v>
      </c>
      <c r="T29" s="27"/>
      <c r="U29" s="27"/>
      <c r="V29" s="27"/>
      <c r="W29" s="27"/>
      <c r="X29" s="27"/>
      <c r="Y29" s="27"/>
      <c r="Z29" s="27">
        <f t="shared" ref="Z29" si="45">+Z30+Z31</f>
        <v>98883650</v>
      </c>
      <c r="AA29" s="27"/>
      <c r="AB29" s="27"/>
      <c r="AC29" s="27"/>
      <c r="AD29" s="27"/>
      <c r="AE29" s="27"/>
      <c r="AF29" s="27"/>
      <c r="AG29" s="27">
        <f t="shared" ref="AG29" si="46">+AG30+AG31</f>
        <v>0</v>
      </c>
      <c r="AH29" s="27"/>
      <c r="AI29" s="27"/>
      <c r="AJ29" s="27"/>
      <c r="AK29" s="27"/>
      <c r="AL29" s="27"/>
      <c r="AM29" s="27"/>
      <c r="AN29" s="27">
        <f t="shared" ref="AN29" si="47">+AN30+AN31</f>
        <v>0</v>
      </c>
      <c r="AO29" s="27"/>
      <c r="AP29" s="27"/>
      <c r="AQ29" s="27"/>
      <c r="AR29" s="27"/>
      <c r="AS29" s="27"/>
      <c r="AT29" s="27"/>
      <c r="AU29" s="25">
        <f t="shared" si="8"/>
        <v>100</v>
      </c>
      <c r="AV29" s="25"/>
      <c r="AW29" s="25"/>
      <c r="AX29" s="25"/>
      <c r="AY29" s="25"/>
      <c r="AZ29" s="25"/>
      <c r="BA29" s="17">
        <f t="shared" si="22"/>
        <v>93.639820075757569</v>
      </c>
      <c r="BB29" s="17"/>
      <c r="BC29" s="17"/>
      <c r="BD29" s="17"/>
      <c r="BE29" s="17"/>
      <c r="BF29" s="17"/>
      <c r="BG29" s="17">
        <v>100</v>
      </c>
      <c r="BH29" s="17"/>
      <c r="BI29" s="17"/>
      <c r="BJ29" s="17"/>
      <c r="BK29" s="17"/>
      <c r="BL29" s="17"/>
      <c r="BM29" s="17">
        <v>99.9</v>
      </c>
      <c r="BN29" s="17"/>
      <c r="BO29" s="17"/>
      <c r="BP29" s="17"/>
      <c r="BQ29" s="17"/>
      <c r="BR29" s="17"/>
      <c r="BS29" s="13">
        <f>+BS30+BS31</f>
        <v>0</v>
      </c>
      <c r="BT29" s="13"/>
      <c r="BU29" s="13"/>
      <c r="BV29" s="13"/>
      <c r="BW29" s="13"/>
      <c r="BX29" s="13"/>
      <c r="BY29" s="13"/>
      <c r="BZ29" s="13"/>
    </row>
    <row r="30" spans="1:78" ht="21" customHeight="1" x14ac:dyDescent="0.15">
      <c r="A30" s="47"/>
      <c r="B30" s="47"/>
      <c r="C30" s="47"/>
      <c r="D30" s="47"/>
      <c r="E30" s="47"/>
      <c r="F30" s="47"/>
      <c r="G30" s="47"/>
      <c r="H30" s="47"/>
      <c r="I30" s="47"/>
      <c r="J30" s="40" t="s">
        <v>8</v>
      </c>
      <c r="K30" s="40"/>
      <c r="L30" s="30">
        <v>105600000</v>
      </c>
      <c r="M30" s="27"/>
      <c r="N30" s="27"/>
      <c r="O30" s="27"/>
      <c r="P30" s="27"/>
      <c r="Q30" s="27"/>
      <c r="R30" s="27"/>
      <c r="S30" s="13">
        <v>98883650</v>
      </c>
      <c r="T30" s="13"/>
      <c r="U30" s="13"/>
      <c r="V30" s="13"/>
      <c r="W30" s="13"/>
      <c r="X30" s="13"/>
      <c r="Y30" s="13"/>
      <c r="Z30" s="13">
        <v>98883650</v>
      </c>
      <c r="AA30" s="13"/>
      <c r="AB30" s="13"/>
      <c r="AC30" s="13"/>
      <c r="AD30" s="13"/>
      <c r="AE30" s="13"/>
      <c r="AF30" s="13"/>
      <c r="AG30" s="13">
        <v>0</v>
      </c>
      <c r="AH30" s="13"/>
      <c r="AI30" s="13"/>
      <c r="AJ30" s="13"/>
      <c r="AK30" s="13"/>
      <c r="AL30" s="13"/>
      <c r="AM30" s="13"/>
      <c r="AN30" s="13">
        <f>+S30-Z30+BS30</f>
        <v>0</v>
      </c>
      <c r="AO30" s="13"/>
      <c r="AP30" s="13"/>
      <c r="AQ30" s="13"/>
      <c r="AR30" s="13"/>
      <c r="AS30" s="13"/>
      <c r="AT30" s="13"/>
      <c r="AU30" s="26">
        <f t="shared" si="8"/>
        <v>100</v>
      </c>
      <c r="AV30" s="26"/>
      <c r="AW30" s="26"/>
      <c r="AX30" s="26"/>
      <c r="AY30" s="26"/>
      <c r="AZ30" s="26"/>
      <c r="BA30" s="17">
        <f t="shared" si="22"/>
        <v>93.639820075757569</v>
      </c>
      <c r="BB30" s="17"/>
      <c r="BC30" s="17"/>
      <c r="BD30" s="17"/>
      <c r="BE30" s="17"/>
      <c r="BF30" s="17"/>
      <c r="BG30" s="17">
        <v>100</v>
      </c>
      <c r="BH30" s="17"/>
      <c r="BI30" s="17"/>
      <c r="BJ30" s="17"/>
      <c r="BK30" s="17"/>
      <c r="BL30" s="17"/>
      <c r="BM30" s="17">
        <v>99.9</v>
      </c>
      <c r="BN30" s="17"/>
      <c r="BO30" s="17"/>
      <c r="BP30" s="17"/>
      <c r="BQ30" s="17"/>
      <c r="BR30" s="17"/>
      <c r="BS30" s="13">
        <v>0</v>
      </c>
      <c r="BT30" s="13"/>
      <c r="BU30" s="13"/>
      <c r="BV30" s="13"/>
      <c r="BW30" s="13"/>
      <c r="BX30" s="13"/>
      <c r="BY30" s="13"/>
      <c r="BZ30" s="13"/>
    </row>
    <row r="31" spans="1:78" ht="21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39" t="s">
        <v>9</v>
      </c>
      <c r="K31" s="39"/>
      <c r="L31" s="31">
        <v>0</v>
      </c>
      <c r="M31" s="15"/>
      <c r="N31" s="15"/>
      <c r="O31" s="15"/>
      <c r="P31" s="15"/>
      <c r="Q31" s="15"/>
      <c r="R31" s="15"/>
      <c r="S31" s="15">
        <v>0</v>
      </c>
      <c r="T31" s="15"/>
      <c r="U31" s="15"/>
      <c r="V31" s="15"/>
      <c r="W31" s="15"/>
      <c r="X31" s="15"/>
      <c r="Y31" s="15"/>
      <c r="Z31" s="15">
        <v>0</v>
      </c>
      <c r="AA31" s="15"/>
      <c r="AB31" s="15"/>
      <c r="AC31" s="15"/>
      <c r="AD31" s="15"/>
      <c r="AE31" s="15"/>
      <c r="AF31" s="15"/>
      <c r="AG31" s="15">
        <v>0</v>
      </c>
      <c r="AH31" s="15"/>
      <c r="AI31" s="15"/>
      <c r="AJ31" s="15"/>
      <c r="AK31" s="15"/>
      <c r="AL31" s="15"/>
      <c r="AM31" s="15"/>
      <c r="AN31" s="15">
        <f>+S31-Z31-AG31+BS31</f>
        <v>0</v>
      </c>
      <c r="AO31" s="15"/>
      <c r="AP31" s="15"/>
      <c r="AQ31" s="15"/>
      <c r="AR31" s="15"/>
      <c r="AS31" s="15"/>
      <c r="AT31" s="15"/>
      <c r="AU31" s="19">
        <v>0</v>
      </c>
      <c r="AV31" s="19"/>
      <c r="AW31" s="19"/>
      <c r="AX31" s="19"/>
      <c r="AY31" s="19"/>
      <c r="AZ31" s="19"/>
      <c r="BA31" s="19">
        <v>0</v>
      </c>
      <c r="BB31" s="19"/>
      <c r="BC31" s="19"/>
      <c r="BD31" s="19"/>
      <c r="BE31" s="19"/>
      <c r="BF31" s="19"/>
      <c r="BG31" s="19">
        <v>0</v>
      </c>
      <c r="BH31" s="19"/>
      <c r="BI31" s="19"/>
      <c r="BJ31" s="19"/>
      <c r="BK31" s="19"/>
      <c r="BL31" s="19"/>
      <c r="BM31" s="19">
        <v>0</v>
      </c>
      <c r="BN31" s="19"/>
      <c r="BO31" s="19"/>
      <c r="BP31" s="19"/>
      <c r="BQ31" s="19"/>
      <c r="BR31" s="19"/>
      <c r="BS31" s="15">
        <v>0</v>
      </c>
      <c r="BT31" s="15"/>
      <c r="BU31" s="15"/>
      <c r="BV31" s="15"/>
      <c r="BW31" s="15"/>
      <c r="BX31" s="15"/>
      <c r="BY31" s="15"/>
      <c r="BZ31" s="15"/>
    </row>
    <row r="32" spans="1:78" ht="21" customHeight="1" x14ac:dyDescent="0.15">
      <c r="A32" s="42" t="s">
        <v>17</v>
      </c>
      <c r="B32" s="42"/>
      <c r="C32" s="42"/>
      <c r="D32" s="42"/>
      <c r="E32" s="42"/>
      <c r="F32" s="42"/>
      <c r="G32" s="42"/>
      <c r="H32" s="42"/>
      <c r="I32" s="42"/>
      <c r="J32" s="40" t="s">
        <v>16</v>
      </c>
      <c r="K32" s="40"/>
      <c r="L32" s="30">
        <f>+L33+L34</f>
        <v>1462100000</v>
      </c>
      <c r="M32" s="27"/>
      <c r="N32" s="27"/>
      <c r="O32" s="27"/>
      <c r="P32" s="27"/>
      <c r="Q32" s="27"/>
      <c r="R32" s="27"/>
      <c r="S32" s="14">
        <f t="shared" ref="S32" si="48">+S33+S34</f>
        <v>1529463696</v>
      </c>
      <c r="T32" s="14"/>
      <c r="U32" s="14"/>
      <c r="V32" s="14"/>
      <c r="W32" s="14"/>
      <c r="X32" s="14"/>
      <c r="Y32" s="14"/>
      <c r="Z32" s="14">
        <f t="shared" ref="Z32" si="49">+Z33+Z34</f>
        <v>1510953600</v>
      </c>
      <c r="AA32" s="14"/>
      <c r="AB32" s="14"/>
      <c r="AC32" s="14"/>
      <c r="AD32" s="14"/>
      <c r="AE32" s="14"/>
      <c r="AF32" s="14"/>
      <c r="AG32" s="14">
        <f t="shared" ref="AG32" si="50">+AG33+AG34</f>
        <v>2395700</v>
      </c>
      <c r="AH32" s="14"/>
      <c r="AI32" s="14"/>
      <c r="AJ32" s="14"/>
      <c r="AK32" s="14"/>
      <c r="AL32" s="14"/>
      <c r="AM32" s="14"/>
      <c r="AN32" s="14">
        <f t="shared" ref="AN32" si="51">+AN33+AN34</f>
        <v>16114396</v>
      </c>
      <c r="AO32" s="14"/>
      <c r="AP32" s="14"/>
      <c r="AQ32" s="14"/>
      <c r="AR32" s="14"/>
      <c r="AS32" s="14"/>
      <c r="AT32" s="14"/>
      <c r="AU32" s="25">
        <f t="shared" si="8"/>
        <v>98.789765585910317</v>
      </c>
      <c r="AV32" s="25"/>
      <c r="AW32" s="25"/>
      <c r="AX32" s="25"/>
      <c r="AY32" s="25"/>
      <c r="AZ32" s="25"/>
      <c r="BA32" s="17">
        <f t="shared" si="22"/>
        <v>103.34133096231449</v>
      </c>
      <c r="BB32" s="17"/>
      <c r="BC32" s="17"/>
      <c r="BD32" s="17"/>
      <c r="BE32" s="17"/>
      <c r="BF32" s="17"/>
      <c r="BG32" s="17">
        <v>97.7</v>
      </c>
      <c r="BH32" s="17"/>
      <c r="BI32" s="17"/>
      <c r="BJ32" s="17"/>
      <c r="BK32" s="17"/>
      <c r="BL32" s="17"/>
      <c r="BM32" s="17">
        <v>100.6</v>
      </c>
      <c r="BN32" s="17"/>
      <c r="BO32" s="17"/>
      <c r="BP32" s="17"/>
      <c r="BQ32" s="17"/>
      <c r="BR32" s="17"/>
      <c r="BS32" s="13">
        <f>+BS33+BS34</f>
        <v>0</v>
      </c>
      <c r="BT32" s="13"/>
      <c r="BU32" s="13"/>
      <c r="BV32" s="13"/>
      <c r="BW32" s="13"/>
      <c r="BX32" s="13"/>
      <c r="BY32" s="13"/>
      <c r="BZ32" s="13"/>
    </row>
    <row r="33" spans="1:78" ht="21" customHeight="1" x14ac:dyDescent="0.15">
      <c r="A33" s="47"/>
      <c r="B33" s="47"/>
      <c r="C33" s="47"/>
      <c r="D33" s="47"/>
      <c r="E33" s="47"/>
      <c r="F33" s="47"/>
      <c r="G33" s="47"/>
      <c r="H33" s="47"/>
      <c r="I33" s="47"/>
      <c r="J33" s="40" t="s">
        <v>8</v>
      </c>
      <c r="K33" s="40"/>
      <c r="L33" s="30">
        <v>1443100000</v>
      </c>
      <c r="M33" s="27"/>
      <c r="N33" s="27"/>
      <c r="O33" s="27"/>
      <c r="P33" s="27"/>
      <c r="Q33" s="27"/>
      <c r="R33" s="27"/>
      <c r="S33" s="13">
        <v>1494637100</v>
      </c>
      <c r="T33" s="13"/>
      <c r="U33" s="13"/>
      <c r="V33" s="13"/>
      <c r="W33" s="13"/>
      <c r="X33" s="13"/>
      <c r="Y33" s="13"/>
      <c r="Z33" s="13">
        <v>1490368200</v>
      </c>
      <c r="AA33" s="13"/>
      <c r="AB33" s="13"/>
      <c r="AC33" s="13"/>
      <c r="AD33" s="13"/>
      <c r="AE33" s="13"/>
      <c r="AF33" s="13"/>
      <c r="AG33" s="13">
        <v>0</v>
      </c>
      <c r="AH33" s="13"/>
      <c r="AI33" s="13"/>
      <c r="AJ33" s="13"/>
      <c r="AK33" s="13"/>
      <c r="AL33" s="13"/>
      <c r="AM33" s="13"/>
      <c r="AN33" s="13">
        <f>+S33-Z33+BS33</f>
        <v>4268900</v>
      </c>
      <c r="AO33" s="13"/>
      <c r="AP33" s="13"/>
      <c r="AQ33" s="13"/>
      <c r="AR33" s="13"/>
      <c r="AS33" s="13"/>
      <c r="AT33" s="13"/>
      <c r="AU33" s="26">
        <f t="shared" si="8"/>
        <v>99.714385518732271</v>
      </c>
      <c r="AV33" s="26"/>
      <c r="AW33" s="26"/>
      <c r="AX33" s="26"/>
      <c r="AY33" s="26"/>
      <c r="AZ33" s="26"/>
      <c r="BA33" s="17">
        <f t="shared" si="22"/>
        <v>103.27546254590811</v>
      </c>
      <c r="BB33" s="17"/>
      <c r="BC33" s="17"/>
      <c r="BD33" s="17"/>
      <c r="BE33" s="17"/>
      <c r="BF33" s="17"/>
      <c r="BG33" s="17">
        <v>99.6</v>
      </c>
      <c r="BH33" s="17"/>
      <c r="BI33" s="17"/>
      <c r="BJ33" s="17"/>
      <c r="BK33" s="17"/>
      <c r="BL33" s="17"/>
      <c r="BM33" s="17">
        <v>100.7</v>
      </c>
      <c r="BN33" s="17"/>
      <c r="BO33" s="17"/>
      <c r="BP33" s="17"/>
      <c r="BQ33" s="17"/>
      <c r="BR33" s="17"/>
      <c r="BS33" s="13">
        <v>0</v>
      </c>
      <c r="BT33" s="13"/>
      <c r="BU33" s="13"/>
      <c r="BV33" s="13"/>
      <c r="BW33" s="13"/>
      <c r="BX33" s="13"/>
      <c r="BY33" s="13"/>
      <c r="BZ33" s="13"/>
    </row>
    <row r="34" spans="1:78" ht="21" customHeight="1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39" t="s">
        <v>9</v>
      </c>
      <c r="K34" s="39"/>
      <c r="L34" s="31">
        <v>19000000</v>
      </c>
      <c r="M34" s="15"/>
      <c r="N34" s="15"/>
      <c r="O34" s="15"/>
      <c r="P34" s="15"/>
      <c r="Q34" s="15"/>
      <c r="R34" s="15"/>
      <c r="S34" s="15">
        <v>34826596</v>
      </c>
      <c r="T34" s="15"/>
      <c r="U34" s="15"/>
      <c r="V34" s="15"/>
      <c r="W34" s="15"/>
      <c r="X34" s="15"/>
      <c r="Y34" s="15"/>
      <c r="Z34" s="15">
        <v>20585400</v>
      </c>
      <c r="AA34" s="15"/>
      <c r="AB34" s="15"/>
      <c r="AC34" s="15"/>
      <c r="AD34" s="15"/>
      <c r="AE34" s="15"/>
      <c r="AF34" s="15"/>
      <c r="AG34" s="15">
        <v>2395700</v>
      </c>
      <c r="AH34" s="15"/>
      <c r="AI34" s="15"/>
      <c r="AJ34" s="15"/>
      <c r="AK34" s="15"/>
      <c r="AL34" s="15"/>
      <c r="AM34" s="15"/>
      <c r="AN34" s="28">
        <f>+S34-Z34-AG34+BS34</f>
        <v>11845496</v>
      </c>
      <c r="AO34" s="28"/>
      <c r="AP34" s="28"/>
      <c r="AQ34" s="28"/>
      <c r="AR34" s="28"/>
      <c r="AS34" s="28"/>
      <c r="AT34" s="28"/>
      <c r="AU34" s="19">
        <f t="shared" si="8"/>
        <v>59.108274607142199</v>
      </c>
      <c r="AV34" s="19"/>
      <c r="AW34" s="19"/>
      <c r="AX34" s="19"/>
      <c r="AY34" s="19"/>
      <c r="AZ34" s="19"/>
      <c r="BA34" s="19">
        <f t="shared" si="22"/>
        <v>108.34421052631581</v>
      </c>
      <c r="BB34" s="19"/>
      <c r="BC34" s="19"/>
      <c r="BD34" s="19"/>
      <c r="BE34" s="19"/>
      <c r="BF34" s="19"/>
      <c r="BG34" s="19">
        <v>35.799999999999997</v>
      </c>
      <c r="BH34" s="19"/>
      <c r="BI34" s="19"/>
      <c r="BJ34" s="19"/>
      <c r="BK34" s="19"/>
      <c r="BL34" s="19"/>
      <c r="BM34" s="19">
        <v>92.8</v>
      </c>
      <c r="BN34" s="19"/>
      <c r="BO34" s="19"/>
      <c r="BP34" s="19"/>
      <c r="BQ34" s="19"/>
      <c r="BR34" s="19"/>
      <c r="BS34" s="15">
        <v>0</v>
      </c>
      <c r="BT34" s="15"/>
      <c r="BU34" s="15"/>
      <c r="BV34" s="15"/>
      <c r="BW34" s="15"/>
      <c r="BX34" s="15"/>
      <c r="BY34" s="15"/>
      <c r="BZ34" s="15"/>
    </row>
    <row r="35" spans="1:78" ht="21" customHeight="1" x14ac:dyDescent="0.15">
      <c r="A35" s="42" t="s">
        <v>18</v>
      </c>
      <c r="B35" s="42"/>
      <c r="C35" s="42"/>
      <c r="D35" s="42"/>
      <c r="E35" s="42"/>
      <c r="F35" s="42"/>
      <c r="G35" s="42"/>
      <c r="H35" s="42"/>
      <c r="I35" s="42"/>
      <c r="J35" s="40" t="s">
        <v>7</v>
      </c>
      <c r="K35" s="40"/>
      <c r="L35" s="30">
        <f>+L36+L37</f>
        <v>3613600000</v>
      </c>
      <c r="M35" s="27"/>
      <c r="N35" s="27"/>
      <c r="O35" s="27"/>
      <c r="P35" s="27"/>
      <c r="Q35" s="27"/>
      <c r="R35" s="27"/>
      <c r="S35" s="27">
        <f t="shared" ref="S35" si="52">+S36+S37</f>
        <v>3848720843</v>
      </c>
      <c r="T35" s="27"/>
      <c r="U35" s="27"/>
      <c r="V35" s="27"/>
      <c r="W35" s="27"/>
      <c r="X35" s="27"/>
      <c r="Y35" s="27"/>
      <c r="Z35" s="27">
        <f t="shared" ref="Z35" si="53">+Z36+Z37</f>
        <v>3634255282</v>
      </c>
      <c r="AA35" s="27"/>
      <c r="AB35" s="27"/>
      <c r="AC35" s="27"/>
      <c r="AD35" s="27"/>
      <c r="AE35" s="27"/>
      <c r="AF35" s="27"/>
      <c r="AG35" s="27">
        <f t="shared" ref="AG35" si="54">+AG36+AG37</f>
        <v>7731517</v>
      </c>
      <c r="AH35" s="27"/>
      <c r="AI35" s="27"/>
      <c r="AJ35" s="27"/>
      <c r="AK35" s="27"/>
      <c r="AL35" s="27"/>
      <c r="AM35" s="27"/>
      <c r="AN35" s="27">
        <f t="shared" ref="AN35" si="55">+AN36+AN37</f>
        <v>207224213</v>
      </c>
      <c r="AO35" s="27"/>
      <c r="AP35" s="27"/>
      <c r="AQ35" s="27"/>
      <c r="AR35" s="27"/>
      <c r="AS35" s="27"/>
      <c r="AT35" s="27"/>
      <c r="AU35" s="25">
        <f t="shared" si="8"/>
        <v>94.427614530940403</v>
      </c>
      <c r="AV35" s="25"/>
      <c r="AW35" s="25"/>
      <c r="AX35" s="25"/>
      <c r="AY35" s="25"/>
      <c r="AZ35" s="25"/>
      <c r="BA35" s="17">
        <f t="shared" si="22"/>
        <v>100.57159846136815</v>
      </c>
      <c r="BB35" s="17"/>
      <c r="BC35" s="17"/>
      <c r="BD35" s="17"/>
      <c r="BE35" s="17"/>
      <c r="BF35" s="17"/>
      <c r="BG35" s="17">
        <v>94.5</v>
      </c>
      <c r="BH35" s="17"/>
      <c r="BI35" s="17"/>
      <c r="BJ35" s="17"/>
      <c r="BK35" s="17"/>
      <c r="BL35" s="17"/>
      <c r="BM35" s="17">
        <v>100.5</v>
      </c>
      <c r="BN35" s="17"/>
      <c r="BO35" s="17"/>
      <c r="BP35" s="17"/>
      <c r="BQ35" s="17"/>
      <c r="BR35" s="17"/>
      <c r="BS35" s="13">
        <f>+BS36+BS37</f>
        <v>490169</v>
      </c>
      <c r="BT35" s="13"/>
      <c r="BU35" s="13"/>
      <c r="BV35" s="13"/>
      <c r="BW35" s="13"/>
      <c r="BX35" s="13"/>
      <c r="BY35" s="13"/>
      <c r="BZ35" s="13"/>
    </row>
    <row r="36" spans="1:78" ht="21" customHeight="1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0" t="s">
        <v>8</v>
      </c>
      <c r="K36" s="40"/>
      <c r="L36" s="30">
        <v>3570600000</v>
      </c>
      <c r="M36" s="27"/>
      <c r="N36" s="27"/>
      <c r="O36" s="27"/>
      <c r="P36" s="27"/>
      <c r="Q36" s="27"/>
      <c r="R36" s="27"/>
      <c r="S36" s="13">
        <v>3645298100</v>
      </c>
      <c r="T36" s="13"/>
      <c r="U36" s="13"/>
      <c r="V36" s="13"/>
      <c r="W36" s="13"/>
      <c r="X36" s="13"/>
      <c r="Y36" s="13"/>
      <c r="Z36" s="13">
        <v>3593844947</v>
      </c>
      <c r="AA36" s="13"/>
      <c r="AB36" s="13"/>
      <c r="AC36" s="13"/>
      <c r="AD36" s="13"/>
      <c r="AE36" s="13"/>
      <c r="AF36" s="13"/>
      <c r="AG36" s="13">
        <v>0</v>
      </c>
      <c r="AH36" s="13"/>
      <c r="AI36" s="13"/>
      <c r="AJ36" s="13"/>
      <c r="AK36" s="13"/>
      <c r="AL36" s="13"/>
      <c r="AM36" s="13"/>
      <c r="AN36" s="13">
        <v>51890709</v>
      </c>
      <c r="AO36" s="13"/>
      <c r="AP36" s="13"/>
      <c r="AQ36" s="13"/>
      <c r="AR36" s="13"/>
      <c r="AS36" s="13"/>
      <c r="AT36" s="13"/>
      <c r="AU36" s="26">
        <f t="shared" si="8"/>
        <v>98.588506300760429</v>
      </c>
      <c r="AV36" s="26"/>
      <c r="AW36" s="26"/>
      <c r="AX36" s="26"/>
      <c r="AY36" s="26"/>
      <c r="AZ36" s="26"/>
      <c r="BA36" s="17">
        <f t="shared" si="22"/>
        <v>100.65100955021565</v>
      </c>
      <c r="BB36" s="17"/>
      <c r="BC36" s="17"/>
      <c r="BD36" s="17"/>
      <c r="BE36" s="17"/>
      <c r="BF36" s="17"/>
      <c r="BG36" s="17">
        <v>98.7</v>
      </c>
      <c r="BH36" s="17"/>
      <c r="BI36" s="17"/>
      <c r="BJ36" s="17"/>
      <c r="BK36" s="17"/>
      <c r="BL36" s="17"/>
      <c r="BM36" s="17">
        <v>100.5</v>
      </c>
      <c r="BN36" s="17"/>
      <c r="BO36" s="17"/>
      <c r="BP36" s="17"/>
      <c r="BQ36" s="17"/>
      <c r="BR36" s="17"/>
      <c r="BS36" s="13">
        <v>437556</v>
      </c>
      <c r="BT36" s="13"/>
      <c r="BU36" s="13"/>
      <c r="BV36" s="13"/>
      <c r="BW36" s="13"/>
      <c r="BX36" s="13"/>
      <c r="BY36" s="13"/>
      <c r="BZ36" s="13"/>
    </row>
    <row r="37" spans="1:78" ht="21" customHeight="1" thickBo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41" t="s">
        <v>9</v>
      </c>
      <c r="K37" s="41"/>
      <c r="L37" s="29">
        <v>43000000</v>
      </c>
      <c r="M37" s="20"/>
      <c r="N37" s="20"/>
      <c r="O37" s="20"/>
      <c r="P37" s="20"/>
      <c r="Q37" s="20"/>
      <c r="R37" s="20"/>
      <c r="S37" s="20">
        <v>203422743</v>
      </c>
      <c r="T37" s="20"/>
      <c r="U37" s="20"/>
      <c r="V37" s="20"/>
      <c r="W37" s="20"/>
      <c r="X37" s="20"/>
      <c r="Y37" s="20"/>
      <c r="Z37" s="20">
        <v>40410335</v>
      </c>
      <c r="AA37" s="20"/>
      <c r="AB37" s="20"/>
      <c r="AC37" s="20"/>
      <c r="AD37" s="20"/>
      <c r="AE37" s="20"/>
      <c r="AF37" s="20"/>
      <c r="AG37" s="20">
        <v>7731517</v>
      </c>
      <c r="AH37" s="20"/>
      <c r="AI37" s="20"/>
      <c r="AJ37" s="20"/>
      <c r="AK37" s="20"/>
      <c r="AL37" s="20"/>
      <c r="AM37" s="20"/>
      <c r="AN37" s="20">
        <v>155333504</v>
      </c>
      <c r="AO37" s="20"/>
      <c r="AP37" s="20"/>
      <c r="AQ37" s="20"/>
      <c r="AR37" s="20"/>
      <c r="AS37" s="20"/>
      <c r="AT37" s="20"/>
      <c r="AU37" s="18">
        <f t="shared" si="8"/>
        <v>19.865200126615147</v>
      </c>
      <c r="AV37" s="18"/>
      <c r="AW37" s="18"/>
      <c r="AX37" s="18"/>
      <c r="AY37" s="18"/>
      <c r="AZ37" s="18"/>
      <c r="BA37" s="18">
        <f t="shared" si="22"/>
        <v>93.977523255813949</v>
      </c>
      <c r="BB37" s="18"/>
      <c r="BC37" s="18"/>
      <c r="BD37" s="18"/>
      <c r="BE37" s="18"/>
      <c r="BF37" s="18"/>
      <c r="BG37" s="18">
        <v>24</v>
      </c>
      <c r="BH37" s="18"/>
      <c r="BI37" s="18"/>
      <c r="BJ37" s="18"/>
      <c r="BK37" s="18"/>
      <c r="BL37" s="18"/>
      <c r="BM37" s="18">
        <v>104.7</v>
      </c>
      <c r="BN37" s="18"/>
      <c r="BO37" s="18"/>
      <c r="BP37" s="18"/>
      <c r="BQ37" s="18"/>
      <c r="BR37" s="18"/>
      <c r="BS37" s="20">
        <v>52613</v>
      </c>
      <c r="BT37" s="20"/>
      <c r="BU37" s="20"/>
      <c r="BV37" s="20"/>
      <c r="BW37" s="20"/>
      <c r="BX37" s="20"/>
      <c r="BY37" s="20"/>
      <c r="BZ37" s="20"/>
    </row>
    <row r="38" spans="1:78" ht="12.75" customHeight="1" x14ac:dyDescent="0.15">
      <c r="A38" s="44" t="s">
        <v>28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68" t="s">
        <v>29</v>
      </c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</row>
    <row r="39" spans="1:78" ht="12.75" customHeight="1" x14ac:dyDescent="0.15">
      <c r="A39" s="32" t="s">
        <v>34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</row>
    <row r="40" spans="1:78" ht="15" customHeight="1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78" ht="15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</sheetData>
  <mergeCells count="400">
    <mergeCell ref="A37:I37"/>
    <mergeCell ref="J14:K14"/>
    <mergeCell ref="BS4:BZ5"/>
    <mergeCell ref="AN38:BZ38"/>
    <mergeCell ref="A1:AC2"/>
    <mergeCell ref="A16:I16"/>
    <mergeCell ref="A18:I18"/>
    <mergeCell ref="A19:I19"/>
    <mergeCell ref="J34:K34"/>
    <mergeCell ref="J28:K28"/>
    <mergeCell ref="A32:I32"/>
    <mergeCell ref="A33:I33"/>
    <mergeCell ref="A34:I34"/>
    <mergeCell ref="A22:I22"/>
    <mergeCell ref="A23:I23"/>
    <mergeCell ref="A24:I24"/>
    <mergeCell ref="A25:I25"/>
    <mergeCell ref="A26:I26"/>
    <mergeCell ref="D20:I20"/>
    <mergeCell ref="J29:K29"/>
    <mergeCell ref="J30:K30"/>
    <mergeCell ref="J31:K31"/>
    <mergeCell ref="J32:K32"/>
    <mergeCell ref="J33:K33"/>
    <mergeCell ref="L9:R9"/>
    <mergeCell ref="L10:R10"/>
    <mergeCell ref="J20:K20"/>
    <mergeCell ref="BG5:BL5"/>
    <mergeCell ref="A4:K5"/>
    <mergeCell ref="L4:R5"/>
    <mergeCell ref="S4:Y5"/>
    <mergeCell ref="L26:R26"/>
    <mergeCell ref="Z6:AF6"/>
    <mergeCell ref="Z7:AF7"/>
    <mergeCell ref="Z8:AF8"/>
    <mergeCell ref="A21:I21"/>
    <mergeCell ref="J21:K21"/>
    <mergeCell ref="J22:K22"/>
    <mergeCell ref="J24:K24"/>
    <mergeCell ref="J25:K25"/>
    <mergeCell ref="J26:K26"/>
    <mergeCell ref="Z9:AF9"/>
    <mergeCell ref="Z10:AF10"/>
    <mergeCell ref="Z11:AF11"/>
    <mergeCell ref="Z12:AF12"/>
    <mergeCell ref="Z13:AF13"/>
    <mergeCell ref="Z14:AF14"/>
    <mergeCell ref="Z15:AF15"/>
    <mergeCell ref="BM5:BR5"/>
    <mergeCell ref="AU4:BF4"/>
    <mergeCell ref="BG4:BR4"/>
    <mergeCell ref="AG4:AM5"/>
    <mergeCell ref="AA3:AM3"/>
    <mergeCell ref="Z4:AF5"/>
    <mergeCell ref="L6:R6"/>
    <mergeCell ref="L7:R7"/>
    <mergeCell ref="L8:R8"/>
    <mergeCell ref="AU6:AZ6"/>
    <mergeCell ref="AU7:AZ7"/>
    <mergeCell ref="AU8:AZ8"/>
    <mergeCell ref="BA6:BF6"/>
    <mergeCell ref="BA7:BF7"/>
    <mergeCell ref="BA8:BF8"/>
    <mergeCell ref="BL3:BZ3"/>
    <mergeCell ref="A35:I35"/>
    <mergeCell ref="A36:I36"/>
    <mergeCell ref="A27:I27"/>
    <mergeCell ref="A28:I28"/>
    <mergeCell ref="A29:I29"/>
    <mergeCell ref="A30:I30"/>
    <mergeCell ref="A31:I31"/>
    <mergeCell ref="J35:K35"/>
    <mergeCell ref="J36:K36"/>
    <mergeCell ref="J27:K27"/>
    <mergeCell ref="A38:AM38"/>
    <mergeCell ref="A6:K6"/>
    <mergeCell ref="A7:K7"/>
    <mergeCell ref="A8:K8"/>
    <mergeCell ref="A9:I9"/>
    <mergeCell ref="A11:I11"/>
    <mergeCell ref="A12:I12"/>
    <mergeCell ref="A14:I14"/>
    <mergeCell ref="A15:I15"/>
    <mergeCell ref="J23:K23"/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  <mergeCell ref="L22:R22"/>
    <mergeCell ref="L23:R23"/>
    <mergeCell ref="L24:R24"/>
    <mergeCell ref="L25:R25"/>
    <mergeCell ref="A39:AM39"/>
    <mergeCell ref="AN4:AT5"/>
    <mergeCell ref="AU5:AZ5"/>
    <mergeCell ref="BA5:BF5"/>
    <mergeCell ref="L21:R21"/>
    <mergeCell ref="J15:K15"/>
    <mergeCell ref="J16:K16"/>
    <mergeCell ref="J17:K17"/>
    <mergeCell ref="J18:K18"/>
    <mergeCell ref="J19:K19"/>
    <mergeCell ref="J9:K9"/>
    <mergeCell ref="J10:K10"/>
    <mergeCell ref="J11:K11"/>
    <mergeCell ref="J12:K12"/>
    <mergeCell ref="J13:K13"/>
    <mergeCell ref="J37:K37"/>
    <mergeCell ref="D10:I10"/>
    <mergeCell ref="D13:I13"/>
    <mergeCell ref="D17:I17"/>
    <mergeCell ref="L33:R33"/>
    <mergeCell ref="L34:R34"/>
    <mergeCell ref="L35:R35"/>
    <mergeCell ref="L36:R36"/>
    <mergeCell ref="L27:R27"/>
    <mergeCell ref="L37:R37"/>
    <mergeCell ref="S6:Y6"/>
    <mergeCell ref="S7:Y7"/>
    <mergeCell ref="S8:Y8"/>
    <mergeCell ref="S9:Y9"/>
    <mergeCell ref="S10:Y10"/>
    <mergeCell ref="S11:Y11"/>
    <mergeCell ref="S12:Y12"/>
    <mergeCell ref="S13:Y13"/>
    <mergeCell ref="S14:Y14"/>
    <mergeCell ref="S15:Y15"/>
    <mergeCell ref="S16:Y16"/>
    <mergeCell ref="S17:Y17"/>
    <mergeCell ref="S18:Y18"/>
    <mergeCell ref="S19:Y19"/>
    <mergeCell ref="S20:Y20"/>
    <mergeCell ref="L32:R32"/>
    <mergeCell ref="S36:Y36"/>
    <mergeCell ref="S37:Y37"/>
    <mergeCell ref="L28:R28"/>
    <mergeCell ref="L29:R29"/>
    <mergeCell ref="L30:R30"/>
    <mergeCell ref="L31:R31"/>
    <mergeCell ref="S29:Y29"/>
    <mergeCell ref="Z16:AF16"/>
    <mergeCell ref="Z17:AF17"/>
    <mergeCell ref="Z18:AF18"/>
    <mergeCell ref="Z19:AF19"/>
    <mergeCell ref="S31:Y31"/>
    <mergeCell ref="S32:Y32"/>
    <mergeCell ref="S33:Y33"/>
    <mergeCell ref="S34:Y34"/>
    <mergeCell ref="S35:Y35"/>
    <mergeCell ref="S26:Y26"/>
    <mergeCell ref="S27:Y27"/>
    <mergeCell ref="S28:Y28"/>
    <mergeCell ref="S30:Y30"/>
    <mergeCell ref="S21:Y21"/>
    <mergeCell ref="S22:Y22"/>
    <mergeCell ref="S23:Y23"/>
    <mergeCell ref="S24:Y24"/>
    <mergeCell ref="S25:Y25"/>
    <mergeCell ref="Z37:AF37"/>
    <mergeCell ref="AG6:AM6"/>
    <mergeCell ref="AG7:AM7"/>
    <mergeCell ref="AG8:AM8"/>
    <mergeCell ref="AG9:AM9"/>
    <mergeCell ref="AG10:AM10"/>
    <mergeCell ref="AG11:AM11"/>
    <mergeCell ref="AG12:AM12"/>
    <mergeCell ref="AG13:AM13"/>
    <mergeCell ref="AG14:AM14"/>
    <mergeCell ref="AG15:AM15"/>
    <mergeCell ref="AG16:AM16"/>
    <mergeCell ref="AG17:AM17"/>
    <mergeCell ref="AG18:AM18"/>
    <mergeCell ref="Z30:AF30"/>
    <mergeCell ref="Z31:AF31"/>
    <mergeCell ref="Z32:AF32"/>
    <mergeCell ref="Z33:AF33"/>
    <mergeCell ref="Z34:AF34"/>
    <mergeCell ref="Z25:AF25"/>
    <mergeCell ref="Z26:AF26"/>
    <mergeCell ref="Z27:AF27"/>
    <mergeCell ref="Z28:AF28"/>
    <mergeCell ref="Z29:AF29"/>
    <mergeCell ref="Z36:AF36"/>
    <mergeCell ref="Z20:AF20"/>
    <mergeCell ref="Z21:AF21"/>
    <mergeCell ref="Z22:AF22"/>
    <mergeCell ref="Z23:AF23"/>
    <mergeCell ref="Z24:AF24"/>
    <mergeCell ref="AG34:AM34"/>
    <mergeCell ref="AG35:AM35"/>
    <mergeCell ref="AG36:AM36"/>
    <mergeCell ref="AG27:AM27"/>
    <mergeCell ref="AG28:AM28"/>
    <mergeCell ref="AG33:AM33"/>
    <mergeCell ref="AG24:AM24"/>
    <mergeCell ref="AG25:AM25"/>
    <mergeCell ref="AG26:AM26"/>
    <mergeCell ref="AG19:AM19"/>
    <mergeCell ref="AG20:AM20"/>
    <mergeCell ref="AG21:AM21"/>
    <mergeCell ref="AG22:AM22"/>
    <mergeCell ref="AG23:AM23"/>
    <mergeCell ref="Z35:AF35"/>
    <mergeCell ref="AN34:AT34"/>
    <mergeCell ref="AG37:AM37"/>
    <mergeCell ref="AN6:AT6"/>
    <mergeCell ref="AN7:AT7"/>
    <mergeCell ref="AN8:AT8"/>
    <mergeCell ref="AN9:AT9"/>
    <mergeCell ref="AN10:AT10"/>
    <mergeCell ref="AN11:AT11"/>
    <mergeCell ref="AN12:AT12"/>
    <mergeCell ref="AN13:AT13"/>
    <mergeCell ref="AN14:AT14"/>
    <mergeCell ref="AN15:AT15"/>
    <mergeCell ref="AN16:AT16"/>
    <mergeCell ref="AN17:AT17"/>
    <mergeCell ref="AG29:AM29"/>
    <mergeCell ref="AG30:AM30"/>
    <mergeCell ref="AG31:AM31"/>
    <mergeCell ref="AG32:AM32"/>
    <mergeCell ref="AU36:AZ36"/>
    <mergeCell ref="AU37:AZ37"/>
    <mergeCell ref="AU35:AZ35"/>
    <mergeCell ref="AN26:AT26"/>
    <mergeCell ref="AN27:AT27"/>
    <mergeCell ref="AN18:AT18"/>
    <mergeCell ref="AN19:AT19"/>
    <mergeCell ref="AN20:AT20"/>
    <mergeCell ref="AN21:AT21"/>
    <mergeCell ref="AN22:AT22"/>
    <mergeCell ref="AN33:AT33"/>
    <mergeCell ref="AN25:AT25"/>
    <mergeCell ref="AN23:AT23"/>
    <mergeCell ref="AN24:AT24"/>
    <mergeCell ref="AN35:AT35"/>
    <mergeCell ref="AN36:AT36"/>
    <mergeCell ref="AN37:AT37"/>
    <mergeCell ref="AN28:AT28"/>
    <mergeCell ref="AN29:AT29"/>
    <mergeCell ref="AN30:AT30"/>
    <mergeCell ref="AN31:AT31"/>
    <mergeCell ref="AN32:AT32"/>
    <mergeCell ref="AU9:AZ9"/>
    <mergeCell ref="AU10:AZ10"/>
    <mergeCell ref="AU29:AZ29"/>
    <mergeCell ref="AU30:AZ30"/>
    <mergeCell ref="AU21:AZ21"/>
    <mergeCell ref="AU22:AZ22"/>
    <mergeCell ref="AU23:AZ23"/>
    <mergeCell ref="AU24:AZ24"/>
    <mergeCell ref="AU25:AZ25"/>
    <mergeCell ref="AU16:AZ16"/>
    <mergeCell ref="AU17:AZ17"/>
    <mergeCell ref="AU18:AZ18"/>
    <mergeCell ref="AU19:AZ19"/>
    <mergeCell ref="AU20:AZ20"/>
    <mergeCell ref="AU11:AZ11"/>
    <mergeCell ref="AU12:AZ12"/>
    <mergeCell ref="AU13:AZ13"/>
    <mergeCell ref="AU14:AZ14"/>
    <mergeCell ref="AU15:AZ15"/>
    <mergeCell ref="BA9:BF9"/>
    <mergeCell ref="BA10:BF10"/>
    <mergeCell ref="BA11:BF11"/>
    <mergeCell ref="BA12:BF12"/>
    <mergeCell ref="BA13:BF13"/>
    <mergeCell ref="BA14:BF14"/>
    <mergeCell ref="BA15:BF15"/>
    <mergeCell ref="BA16:BF16"/>
    <mergeCell ref="BA17:BF17"/>
    <mergeCell ref="BA18:BF18"/>
    <mergeCell ref="BA19:BF19"/>
    <mergeCell ref="AU31:AZ31"/>
    <mergeCell ref="AU32:AZ32"/>
    <mergeCell ref="AU33:AZ33"/>
    <mergeCell ref="AU34:AZ34"/>
    <mergeCell ref="AU26:AZ26"/>
    <mergeCell ref="AU27:AZ27"/>
    <mergeCell ref="AU28:AZ28"/>
    <mergeCell ref="BA37:BF37"/>
    <mergeCell ref="BG6:BL6"/>
    <mergeCell ref="BG7:BL7"/>
    <mergeCell ref="BG8:BL8"/>
    <mergeCell ref="BG9:BL9"/>
    <mergeCell ref="BG10:BL10"/>
    <mergeCell ref="BG11:BL11"/>
    <mergeCell ref="BG12:BL12"/>
    <mergeCell ref="BG13:BL13"/>
    <mergeCell ref="BG14:BL14"/>
    <mergeCell ref="BG15:BL15"/>
    <mergeCell ref="BG16:BL16"/>
    <mergeCell ref="BG17:BL17"/>
    <mergeCell ref="BG18:BL18"/>
    <mergeCell ref="BA30:BF30"/>
    <mergeCell ref="BA31:BF31"/>
    <mergeCell ref="BA32:BF32"/>
    <mergeCell ref="BA33:BF33"/>
    <mergeCell ref="BA34:BF34"/>
    <mergeCell ref="BA25:BF25"/>
    <mergeCell ref="BA26:BF26"/>
    <mergeCell ref="BA27:BF27"/>
    <mergeCell ref="BA28:BF28"/>
    <mergeCell ref="BA29:BF29"/>
    <mergeCell ref="BG27:BL27"/>
    <mergeCell ref="BG28:BL28"/>
    <mergeCell ref="BG19:BL19"/>
    <mergeCell ref="BG20:BL20"/>
    <mergeCell ref="BG21:BL21"/>
    <mergeCell ref="BG22:BL22"/>
    <mergeCell ref="BG23:BL23"/>
    <mergeCell ref="BA35:BF35"/>
    <mergeCell ref="BA36:BF36"/>
    <mergeCell ref="BA20:BF20"/>
    <mergeCell ref="BA21:BF21"/>
    <mergeCell ref="BA22:BF22"/>
    <mergeCell ref="BA23:BF23"/>
    <mergeCell ref="BA24:BF24"/>
    <mergeCell ref="BG34:BL34"/>
    <mergeCell ref="BG35:BL35"/>
    <mergeCell ref="BG36:BL36"/>
    <mergeCell ref="BG37:BL37"/>
    <mergeCell ref="BM6:BR6"/>
    <mergeCell ref="BM7:BR7"/>
    <mergeCell ref="BM8:BR8"/>
    <mergeCell ref="BM9:BR9"/>
    <mergeCell ref="BM10:BR10"/>
    <mergeCell ref="BM11:BR11"/>
    <mergeCell ref="BM12:BR12"/>
    <mergeCell ref="BM13:BR13"/>
    <mergeCell ref="BM14:BR14"/>
    <mergeCell ref="BM15:BR15"/>
    <mergeCell ref="BM16:BR16"/>
    <mergeCell ref="BM17:BR17"/>
    <mergeCell ref="BG29:BL29"/>
    <mergeCell ref="BG30:BL30"/>
    <mergeCell ref="BG31:BL31"/>
    <mergeCell ref="BG32:BL32"/>
    <mergeCell ref="BG33:BL33"/>
    <mergeCell ref="BG24:BL24"/>
    <mergeCell ref="BG25:BL25"/>
    <mergeCell ref="BG26:BL26"/>
    <mergeCell ref="BM23:BR23"/>
    <mergeCell ref="BM24:BR24"/>
    <mergeCell ref="BM25:BR25"/>
    <mergeCell ref="BM26:BR26"/>
    <mergeCell ref="BM27:BR27"/>
    <mergeCell ref="BM18:BR18"/>
    <mergeCell ref="BM19:BR19"/>
    <mergeCell ref="BM20:BR20"/>
    <mergeCell ref="BM21:BR21"/>
    <mergeCell ref="BM22:BR22"/>
    <mergeCell ref="BM33:BR33"/>
    <mergeCell ref="BM34:BR34"/>
    <mergeCell ref="BM35:BR35"/>
    <mergeCell ref="BM36:BR36"/>
    <mergeCell ref="BM37:BR37"/>
    <mergeCell ref="BM28:BR28"/>
    <mergeCell ref="BM29:BR29"/>
    <mergeCell ref="BM30:BR30"/>
    <mergeCell ref="BM31:BR31"/>
    <mergeCell ref="BM32:BR32"/>
    <mergeCell ref="BS11:BZ11"/>
    <mergeCell ref="BS12:BZ12"/>
    <mergeCell ref="BS13:BZ13"/>
    <mergeCell ref="BS14:BZ14"/>
    <mergeCell ref="BS15:BZ15"/>
    <mergeCell ref="BS25:BZ25"/>
    <mergeCell ref="BS36:BZ36"/>
    <mergeCell ref="BS37:BZ37"/>
    <mergeCell ref="BS31:BZ31"/>
    <mergeCell ref="BS32:BZ32"/>
    <mergeCell ref="BS33:BZ33"/>
    <mergeCell ref="BS34:BZ34"/>
    <mergeCell ref="BS35:BZ35"/>
    <mergeCell ref="BS26:BZ26"/>
    <mergeCell ref="BS27:BZ27"/>
    <mergeCell ref="BS28:BZ28"/>
    <mergeCell ref="BS29:BZ29"/>
    <mergeCell ref="BS30:BZ30"/>
    <mergeCell ref="BS6:BZ6"/>
    <mergeCell ref="BS7:BZ7"/>
    <mergeCell ref="BS8:BZ8"/>
    <mergeCell ref="BS9:BZ9"/>
    <mergeCell ref="BS10:BZ10"/>
    <mergeCell ref="BS21:BZ21"/>
    <mergeCell ref="BS22:BZ22"/>
    <mergeCell ref="BS23:BZ23"/>
    <mergeCell ref="BS24:BZ24"/>
    <mergeCell ref="BS16:BZ16"/>
    <mergeCell ref="BS17:BZ17"/>
    <mergeCell ref="BS18:BZ18"/>
    <mergeCell ref="BS19:BZ19"/>
    <mergeCell ref="BS20:BZ2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&amp;L&amp;"HG丸ｺﾞｼｯｸM-PRO,標準"&amp;10-１５２-　　Ｏ　財政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2018-03-26T00:08:53Z</dcterms:modified>
</cp:coreProperties>
</file>